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80" windowWidth="14520" windowHeight="9960" firstSheet="12" activeTab="12"/>
  </bookViews>
  <sheets>
    <sheet name="1. melléklet" sheetId="1" r:id="rId1"/>
    <sheet name="2. melléklet 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 " sheetId="10" r:id="rId10"/>
    <sheet name="11. melléklet " sheetId="11" r:id="rId11"/>
    <sheet name="12. melléklet" sheetId="12" r:id="rId12"/>
    <sheet name="13.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Munka1" sheetId="18" r:id="rId18"/>
  </sheets>
  <definedNames>
    <definedName name="_xlnm.Print_Titles" localSheetId="8">'9. melléklet'!$4:$4</definedName>
    <definedName name="_xlnm.Print_Area" localSheetId="0">'1. melléklet'!$A$2:$C$36</definedName>
    <definedName name="_xlnm.Print_Area" localSheetId="11">'12. melléklet'!$A$1:$R$28</definedName>
    <definedName name="_xlnm.Print_Area" localSheetId="12">'13. melléklet'!$A$3:$D$43</definedName>
    <definedName name="_xlnm.Print_Area" localSheetId="13">'14. melléklet'!$A$4:$N$17</definedName>
    <definedName name="_xlnm.Print_Area" localSheetId="1">'2. melléklet '!$A$1:$C$11</definedName>
    <definedName name="_xlnm.Print_Area" localSheetId="6">'7. melléklet'!#REF!</definedName>
  </definedNames>
  <calcPr fullCalcOnLoad="1"/>
</workbook>
</file>

<file path=xl/sharedStrings.xml><?xml version="1.0" encoding="utf-8"?>
<sst xmlns="http://schemas.openxmlformats.org/spreadsheetml/2006/main" count="1342" uniqueCount="404">
  <si>
    <t>12.</t>
  </si>
  <si>
    <t>13.</t>
  </si>
  <si>
    <t>2.3.</t>
  </si>
  <si>
    <t>Összesen</t>
  </si>
  <si>
    <t>Összesen:</t>
  </si>
  <si>
    <t>11.</t>
  </si>
  <si>
    <t>14.</t>
  </si>
  <si>
    <t>15.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</si>
  <si>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</si>
  <si>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</si>
  <si>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</si>
  <si>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</si>
  <si>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</si>
  <si>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</si>
  <si>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</si>
  <si>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</si>
  <si>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</si>
  <si>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</si>
  <si>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</si>
  <si>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</si>
  <si>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</si>
  <si>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</si>
  <si>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Személyi juttatások és járulékok</t>
  </si>
  <si>
    <t>ÖNKORMÁNYZAT BEVÉTELEI</t>
  </si>
  <si>
    <t xml:space="preserve">Intézményi működési bevételek  </t>
  </si>
  <si>
    <t xml:space="preserve">  </t>
  </si>
  <si>
    <t>BEVÉTELEK ÖSSZESEN</t>
  </si>
  <si>
    <t>16.</t>
  </si>
  <si>
    <t>17.</t>
  </si>
  <si>
    <t>18.</t>
  </si>
  <si>
    <t>19.</t>
  </si>
  <si>
    <t>Több éves kihatással járó kötelezettségvállalások</t>
  </si>
  <si>
    <t>Lakóingatlan bérbeadása, üzemeltetése</t>
  </si>
  <si>
    <t>Közvilágítás</t>
  </si>
  <si>
    <t>Intézményi működési bevételek</t>
  </si>
  <si>
    <t>Önkormányzatok sajátos működési bevételei</t>
  </si>
  <si>
    <t>Személyi juttatások</t>
  </si>
  <si>
    <t>Bevételek</t>
  </si>
  <si>
    <t>Kiadások</t>
  </si>
  <si>
    <t>MŰKÖDÉSI CÉLÚ BEVÉTELEK</t>
  </si>
  <si>
    <t>MŰKÖDÉSI CÉLÚ KIADÁSOK</t>
  </si>
  <si>
    <t>Működési bevételek</t>
  </si>
  <si>
    <t>Önkormányzatok költségvetési támogatása</t>
  </si>
  <si>
    <t>FELHALMOZÁSI CÉLÚ BEVÉTELEK</t>
  </si>
  <si>
    <t>FELHALMOZÁSI CÉLÚ KIADÁSOK</t>
  </si>
  <si>
    <t>BEVÉTELEK MINDÖSSZESEN</t>
  </si>
  <si>
    <t>KIADÁSOK MINDÖSSZESEN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</si>
  <si>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</si>
  <si>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</si>
  <si>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</si>
  <si>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</si>
  <si>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</si>
  <si>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</si>
  <si>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</si>
  <si>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</si>
  <si>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</si>
  <si>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</si>
  <si>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</si>
  <si>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Megnevezés</t>
  </si>
  <si>
    <t>I.</t>
  </si>
  <si>
    <t>MŰKÖDÉSI BEVÉTELEK</t>
  </si>
  <si>
    <t>Igazgatás</t>
  </si>
  <si>
    <t>II.</t>
  </si>
  <si>
    <t>Átengedett központi adók</t>
  </si>
  <si>
    <t>III.</t>
  </si>
  <si>
    <t>FELHALMOZÁSI ÉS TŐKE JELLEGŰ BEVÉTELEK</t>
  </si>
  <si>
    <t>IV.</t>
  </si>
  <si>
    <t>S.sz.</t>
  </si>
  <si>
    <t xml:space="preserve">
Előirányzat              (ezer Ft) </t>
  </si>
  <si>
    <t xml:space="preserve"> - </t>
  </si>
  <si>
    <t>VÉGLEGESEN ÁTVETT PÉNZESZKÖZÖK</t>
  </si>
  <si>
    <t>Működési célú pénzeszközátvétel OEP-től (TB finanszírozás)</t>
  </si>
  <si>
    <t>Tárgyi eszközök, földterület értékesítése</t>
  </si>
  <si>
    <t>Adatok ezer Ft-ban</t>
  </si>
  <si>
    <t>Szakfeladat</t>
  </si>
  <si>
    <t>Óvodai étkeztetés</t>
  </si>
  <si>
    <t>Iskolai étkeztetés</t>
  </si>
  <si>
    <t>Munkahelyi étkeztetés</t>
  </si>
  <si>
    <t>Önk.jogalkotás - Képviselő-testület</t>
  </si>
  <si>
    <t>Folyóirat, időszaki kiadv.kiad. - MOZAIK</t>
  </si>
  <si>
    <t>Finanszírozás</t>
  </si>
  <si>
    <t>Óvoda</t>
  </si>
  <si>
    <t>Háziorvosi alapellátás</t>
  </si>
  <si>
    <t>Család -és nővédelem, eü.-i gondozás</t>
  </si>
  <si>
    <t>20.</t>
  </si>
  <si>
    <t>Rendszeres pénzbeni ellátások</t>
  </si>
  <si>
    <t>Eseti pénzbeni ellátások</t>
  </si>
  <si>
    <t>Város -és községgazdálkodás</t>
  </si>
  <si>
    <t>Közcélú, közhasznú foglalkoztatás</t>
  </si>
  <si>
    <t>Közművelődési intézmények - Műv.Ház</t>
  </si>
  <si>
    <t>Könyvtári szolgáltatás</t>
  </si>
  <si>
    <t>Működési bevétel</t>
  </si>
  <si>
    <t>Járulékok</t>
  </si>
  <si>
    <t>Felhalmo-zási bevétel</t>
  </si>
  <si>
    <t>Helyi adó, gépjármű-adó</t>
  </si>
  <si>
    <t>Pénz-eszköz-átvétel</t>
  </si>
  <si>
    <t>Hitel, pénz-maradvány</t>
  </si>
  <si>
    <t>Felhalmo-zási kiadások</t>
  </si>
  <si>
    <t>Támogatás, pénz-eszköz-átadás</t>
  </si>
  <si>
    <t>BEVÉTEL</t>
  </si>
  <si>
    <t>KIADÁS</t>
  </si>
  <si>
    <t>88211.</t>
  </si>
  <si>
    <t>88212.</t>
  </si>
  <si>
    <t>89044.</t>
  </si>
  <si>
    <t xml:space="preserve"> -</t>
  </si>
  <si>
    <t>Gyermekétkeztetés</t>
  </si>
  <si>
    <t>Működési kiadás összesen:</t>
  </si>
  <si>
    <t>Állami támog.</t>
  </si>
  <si>
    <t>Σ Bevétel + Σ Kiadás</t>
  </si>
  <si>
    <t>Művelődési Ház</t>
  </si>
  <si>
    <t>Könyvtár</t>
  </si>
  <si>
    <t>Dologi kiadások</t>
  </si>
  <si>
    <t>Térfigyelő rendszer kiépítése</t>
  </si>
  <si>
    <t>Terv adatok</t>
  </si>
  <si>
    <t>Előirányzat ezer Ft</t>
  </si>
  <si>
    <t>Véglegesen átvett pénzeszközök</t>
  </si>
  <si>
    <r>
      <t xml:space="preserve">            </t>
    </r>
    <r>
      <rPr>
        <sz val="12"/>
        <rFont val="Calibri"/>
        <family val="2"/>
      </rPr>
      <t xml:space="preserve">• </t>
    </r>
    <r>
      <rPr>
        <sz val="12"/>
        <rFont val="Times New Roman"/>
        <family val="1"/>
      </rPr>
      <t>Helyi adók</t>
    </r>
  </si>
  <si>
    <t>Földterületértékesítés</t>
  </si>
  <si>
    <t>Létszámadatok</t>
  </si>
  <si>
    <t>Fő</t>
  </si>
  <si>
    <t>Család -és nővéd., eü.-i gondozás</t>
  </si>
  <si>
    <t xml:space="preserve">Összesen </t>
  </si>
  <si>
    <t>Átvett pénzeszközök</t>
  </si>
  <si>
    <t>Helyi adók</t>
  </si>
  <si>
    <t>Fejlesztési bevételek</t>
  </si>
  <si>
    <t>Szociális ellátások</t>
  </si>
  <si>
    <t>Fejlesztési kiadások</t>
  </si>
  <si>
    <t>Sor.sz.</t>
  </si>
  <si>
    <t>Helyiség</t>
  </si>
  <si>
    <t>Díj</t>
  </si>
  <si>
    <t>Előcsarnok</t>
  </si>
  <si>
    <t>Klubszoba</t>
  </si>
  <si>
    <t>Táncterem</t>
  </si>
  <si>
    <t>Színpad</t>
  </si>
  <si>
    <t>Színházterem</t>
  </si>
  <si>
    <t>Büfé céljára alkalmas hely</t>
  </si>
  <si>
    <t>Térítésmentes használatra jogosultak:</t>
  </si>
  <si>
    <t>a). Önkormányzat oktatási intézményei által az óvodás és iskolás gyermekek szórakoztatására, közművelődésének biztosítására szervezett rendezvények.</t>
  </si>
  <si>
    <t>b). Helyi szervezetek éves közgyűléseinek megtartása évi két alkalommal.</t>
  </si>
  <si>
    <t>c). Művelődési Ház keretében működő klubok szórakoztatására, közművelődésének  bizosítására  szervezett rendezvények.</t>
  </si>
  <si>
    <t>e). Önkormányzati rendezvények.</t>
  </si>
  <si>
    <t xml:space="preserve"> f). Egészségügyi célú igénybevétel.  (pl. Tüdőszűrés, Véradás)</t>
  </si>
  <si>
    <t>Szociális ellátások, segélyezés (gyermekétk., rendsz., eseti)</t>
  </si>
  <si>
    <t>Köztisztasági feladatok - városi községgazdálkodás</t>
  </si>
  <si>
    <t>Kiadás</t>
  </si>
  <si>
    <t>Bevétel</t>
  </si>
  <si>
    <t>Támogatás</t>
  </si>
  <si>
    <t>Működési költségvetés</t>
  </si>
  <si>
    <t>Munkaadókat terhelő járulékok és szociális hozzájárulási adó</t>
  </si>
  <si>
    <t>Működési célú pénzeszközátadás</t>
  </si>
  <si>
    <t>Felhalmozási költségvetés</t>
  </si>
  <si>
    <t>Intézményi beruházási kiadások</t>
  </si>
  <si>
    <t>ÖNKORMÁNYZAT KIADÁSAI</t>
  </si>
  <si>
    <t>MŰKÖDÉSI KIADÁSOK</t>
  </si>
  <si>
    <t>Támogatások, pénzeszközátadás</t>
  </si>
  <si>
    <t>FELHALMOZÁSI KIADÁSOK</t>
  </si>
  <si>
    <t>KIADÁSOK ÖSSZESEN</t>
  </si>
  <si>
    <t>POLGÁRMESTERI HIVATAL ÖSSZESEN:</t>
  </si>
  <si>
    <t>V.</t>
  </si>
  <si>
    <t>VÁRHATÓ PÉNZMARADVÁNY</t>
  </si>
  <si>
    <t>Önkormányzati jogi képviselet</t>
  </si>
  <si>
    <t>Önkormányzati jogi rendszerkövetés</t>
  </si>
  <si>
    <t>Önkormányzati és intézményi biztosítás</t>
  </si>
  <si>
    <t>Önkormányzati szövetségi tagdíj</t>
  </si>
  <si>
    <t>Révfülöpi tábor fenntartása</t>
  </si>
  <si>
    <t>MAZDA, NISSAN gépjárművek fenntartása</t>
  </si>
  <si>
    <t>Közterület fenntartása</t>
  </si>
  <si>
    <t>Pályázati költségek</t>
  </si>
  <si>
    <t>Önkormányzati reprezentáció</t>
  </si>
  <si>
    <t>Fénymásoló karbantartása</t>
  </si>
  <si>
    <t>Közbeszerzési eljárás</t>
  </si>
  <si>
    <t>Intézményeknél rendszergazdai feladatok</t>
  </si>
  <si>
    <t>Közúti jelzőtábla elhelyezés</t>
  </si>
  <si>
    <t>Szolgálati lakások karbantartása</t>
  </si>
  <si>
    <t>Parkosítás, virágosítás</t>
  </si>
  <si>
    <t>Állatmenhely alapítvány támogatása</t>
  </si>
  <si>
    <t>Honlap tárhely</t>
  </si>
  <si>
    <t>Külterületi utak javítása</t>
  </si>
  <si>
    <t>Belterületi utak kátyúzása</t>
  </si>
  <si>
    <t>Lajosmizsei Tűzoltóság támogatása</t>
  </si>
  <si>
    <t>Zászlók</t>
  </si>
  <si>
    <t>Rendőrség támogatása</t>
  </si>
  <si>
    <t>Orvosi rendelő karbantartása</t>
  </si>
  <si>
    <t>Zeneiskolás gyermekek támogatása</t>
  </si>
  <si>
    <t>Községi rendezvények elektronikus rögzítése</t>
  </si>
  <si>
    <t xml:space="preserve"> Adatok ezer Ft-ban</t>
  </si>
  <si>
    <t>Fejlesztési tartalék</t>
  </si>
  <si>
    <t>Fejlesztés kiadás</t>
  </si>
  <si>
    <t>Összeg</t>
  </si>
  <si>
    <t>Telekvásárlás</t>
  </si>
  <si>
    <t>Területértékesítés ÁFA befiz.</t>
  </si>
  <si>
    <t>Készfizető kezesség vállalása Kistérségnél</t>
  </si>
  <si>
    <t>Önkormányzati vagyon és az Önk.-ot megillető vagyoni értékű jog értékesítéséből származó bevétel</t>
  </si>
  <si>
    <t>Osztalék és hozambevétel</t>
  </si>
  <si>
    <t>Tárgyi eszköz értékesítéséből származó bevétel</t>
  </si>
  <si>
    <t>Bírság, pótlék, díj bevétel</t>
  </si>
  <si>
    <t>Kezességvállalással kapcsolatos megtérülés</t>
  </si>
  <si>
    <t>Saját bevételek összesen:</t>
  </si>
  <si>
    <t>Civil szervezetnek</t>
  </si>
  <si>
    <t>Önkormányzatnak vagy Költségvetési szervnek</t>
  </si>
  <si>
    <t>Támogatások összesen:</t>
  </si>
  <si>
    <t>Területértékesítés ÁFA befizetés</t>
  </si>
  <si>
    <t>Helyi adók, gépjárműadó</t>
  </si>
  <si>
    <t>9.600,- Ft / alkalom</t>
  </si>
  <si>
    <t>1.800,- Ft / óra</t>
  </si>
  <si>
    <t>4.800,- Ft / óra;     48.000,- Ft/nap</t>
  </si>
  <si>
    <t>1.800,- Ft / óra;     43.200,- Ft/nap</t>
  </si>
  <si>
    <t>Normatív</t>
  </si>
  <si>
    <t>Saját</t>
  </si>
  <si>
    <t>Önkormányzati</t>
  </si>
  <si>
    <t>KÖLTSÉGVETÉSI SZERVEK ÖSSZESEN:</t>
  </si>
  <si>
    <t>I. POLGÁRMESTERI HIVATAL</t>
  </si>
  <si>
    <t>II. NAPRAFORGÓ ÓVODA</t>
  </si>
  <si>
    <t>II. Jókai Mór Művelődési Ház</t>
  </si>
  <si>
    <t>Jókai Mór Művelődési Ház Összesen:</t>
  </si>
  <si>
    <t>III. Községi és Iskolakönyvtár</t>
  </si>
  <si>
    <t>Községi és Iskolakönyvtár Összesen:</t>
  </si>
  <si>
    <t>IV. Közfoglalkoztatás</t>
  </si>
  <si>
    <t>Közfoglalkoztatás Összesen:</t>
  </si>
  <si>
    <t>V. Család -és Nővédelmi egészségügyi gondozás</t>
  </si>
  <si>
    <t>Család -és Nővédelmi egészségügyi gondozás Összesen:</t>
  </si>
  <si>
    <t>I. Önkormányzat</t>
  </si>
  <si>
    <t>Önkormányzat Összesen:</t>
  </si>
  <si>
    <t xml:space="preserve"> - Helyi adó</t>
  </si>
  <si>
    <t xml:space="preserve"> - Átengedett központi adók</t>
  </si>
  <si>
    <t xml:space="preserve"> - Átvett pénzeszközök</t>
  </si>
  <si>
    <t xml:space="preserve"> - Fejlesztési támogatás</t>
  </si>
  <si>
    <t>Felhalmozási bevétel</t>
  </si>
  <si>
    <t>Létszám</t>
  </si>
  <si>
    <t>Közfoglalkoztatás (Polgármesteri Hivatalnál)</t>
  </si>
  <si>
    <t xml:space="preserve"> - Iskola egészségügy</t>
  </si>
  <si>
    <t xml:space="preserve"> - Egyesületek</t>
  </si>
  <si>
    <t xml:space="preserve"> - Állatmenhely</t>
  </si>
  <si>
    <t xml:space="preserve"> - Révfülöpi tábor működési támogatása</t>
  </si>
  <si>
    <t xml:space="preserve"> - Lajosmizsei Tűzoltóság támogatása</t>
  </si>
  <si>
    <t xml:space="preserve"> - Rendőrség támogatása</t>
  </si>
  <si>
    <t xml:space="preserve"> - ESÉLY Szoc. Szolg. Működési támogatása</t>
  </si>
  <si>
    <t xml:space="preserve"> - Orvosi ügyelet támogatása</t>
  </si>
  <si>
    <t>2.1.</t>
  </si>
  <si>
    <t xml:space="preserve"> - Telekadó</t>
  </si>
  <si>
    <t xml:space="preserve"> - Helyi iparűzési adó</t>
  </si>
  <si>
    <t xml:space="preserve"> - Gépjárműadó (40% a helyben maradó része)</t>
  </si>
  <si>
    <t xml:space="preserve">ÖNKORMÁNYZAT KÖLTSÉGVETÉSI TÁMOGATÁSA                           </t>
  </si>
  <si>
    <t>Önkormányzatok működésének általános támogatása</t>
  </si>
  <si>
    <t xml:space="preserve"> - Óvoda működtetési támogatása</t>
  </si>
  <si>
    <t>Önkormányzatok szociális és gyermekjóléti feladatainak támogatása</t>
  </si>
  <si>
    <t xml:space="preserve"> - Jövedelempótló támogatások kiegészítése</t>
  </si>
  <si>
    <t xml:space="preserve"> - Hozzájárulás a pénzbeli szociális ellátásokhoz</t>
  </si>
  <si>
    <t xml:space="preserve">Lakott külterülettel kapcsolatos feladatok támogatása </t>
  </si>
  <si>
    <t xml:space="preserve"> Egyéb kötelező önkormányzati feladatok támogatása</t>
  </si>
  <si>
    <t xml:space="preserve"> - Önkormányzati hivatal műkődésének támogatása</t>
  </si>
  <si>
    <t xml:space="preserve"> - Település-üzemeltetéshez kapcsolódó feladatellátás támogatása</t>
  </si>
  <si>
    <t>Működési bevételek összesen:</t>
  </si>
  <si>
    <t>Iskola, technikai dolgozók</t>
  </si>
  <si>
    <t>Ifjúsági park</t>
  </si>
  <si>
    <t>Rendezési terv felülvizsgálat</t>
  </si>
  <si>
    <t>Iskola fenntartás</t>
  </si>
  <si>
    <t>Várható pénzmaradvány</t>
  </si>
  <si>
    <t>Intézményi étkeztetés</t>
  </si>
  <si>
    <t>Rendezési terv felülvizsg.</t>
  </si>
  <si>
    <t>Állami támogatások</t>
  </si>
  <si>
    <t>Kötelező</t>
  </si>
  <si>
    <t>Államigazg. feladat</t>
  </si>
  <si>
    <t>Önként vállalt feladat</t>
  </si>
  <si>
    <t>Kötelező feladat</t>
  </si>
  <si>
    <t xml:space="preserve">VI. Iskola működtetése </t>
  </si>
  <si>
    <t>Dologi kiadások (település-üzemeltetés,önk.működés)</t>
  </si>
  <si>
    <t xml:space="preserve"> - Intézményi műkdöési bevétel</t>
  </si>
  <si>
    <t xml:space="preserve">Személyi juttatások </t>
  </si>
  <si>
    <t>Önkormányzati tám.</t>
  </si>
  <si>
    <t>Belső ellenőrzés</t>
  </si>
  <si>
    <t>Pályázati lehetőség esetén:</t>
  </si>
  <si>
    <t xml:space="preserve">Várható pénzmaradvány </t>
  </si>
  <si>
    <t xml:space="preserve">Iskola működtetése Összesen: </t>
  </si>
  <si>
    <t>Személyi juttatások (12 fő)</t>
  </si>
  <si>
    <t>Képviselők (6 fő)</t>
  </si>
  <si>
    <t xml:space="preserve">            • Gépjárműadó 40 %</t>
  </si>
  <si>
    <t>Működési pénzeszköz átadás</t>
  </si>
  <si>
    <t>Adatok Ft-ban</t>
  </si>
  <si>
    <t>Szolgáltatás megnevezése</t>
  </si>
  <si>
    <t>Nettó</t>
  </si>
  <si>
    <t>ÁFA</t>
  </si>
  <si>
    <t>Számítógép használat</t>
  </si>
  <si>
    <t>Internet használat</t>
  </si>
  <si>
    <t>Fénymásolás A/4</t>
  </si>
  <si>
    <t>Fénymásolás A/3</t>
  </si>
  <si>
    <t>Fénymásolás A/4 kétoldalas</t>
  </si>
  <si>
    <t>Fénymásolás A/3 kétoldalas</t>
  </si>
  <si>
    <t>Fax</t>
  </si>
  <si>
    <t>Scan</t>
  </si>
  <si>
    <t>Nyomtatás A/4 fekete (szöveg)</t>
  </si>
  <si>
    <t>Nyomtatás A/4 fekete (kép)</t>
  </si>
  <si>
    <t>Nyomtatás A/4 fekete, színes</t>
  </si>
  <si>
    <t>Nyomtatás A/4  színes (szöveg)</t>
  </si>
  <si>
    <t>Nyomtatás A/4  színes (kép)</t>
  </si>
  <si>
    <t>Színes fotókép</t>
  </si>
  <si>
    <t>Fekete fotókép</t>
  </si>
  <si>
    <t xml:space="preserve">Könyvtárközi kölcsönzés postaköltsége </t>
  </si>
  <si>
    <t>(amibe kerül, azt fizeti az igénylő)</t>
  </si>
  <si>
    <t xml:space="preserve"> - Zöldterület-gazdálkodással kapcsolatos feladatok támogatása</t>
  </si>
  <si>
    <t xml:space="preserve"> - Közvilágítás fenntartásának támogatása</t>
  </si>
  <si>
    <t>Önkormányzatok egyes köznevelési  feladatainak támogatása</t>
  </si>
  <si>
    <t xml:space="preserve"> - Óvoda pedagógusok és a nevelőmunkát segítők bértámogatása</t>
  </si>
  <si>
    <t xml:space="preserve"> - Gyermekétkeztetés támogatása</t>
  </si>
  <si>
    <t xml:space="preserve"> - Közutak fenntartásának támogatása</t>
  </si>
  <si>
    <t xml:space="preserve">Beszámítás összege 21519595 Ft, mely a költségvetési támogatásoknál érvényesítve lett. </t>
  </si>
  <si>
    <t>Pályázati támogatás</t>
  </si>
  <si>
    <t>Polgármesteri Hivatal</t>
  </si>
  <si>
    <t>2013. TÉNY</t>
  </si>
  <si>
    <t>2014. TERV</t>
  </si>
  <si>
    <t>Képviselők</t>
  </si>
  <si>
    <t>Óvoda (10 + 7 fő)</t>
  </si>
  <si>
    <t>17+1</t>
  </si>
  <si>
    <t>Óvodai létszám szeptember 1-től 18 fő (óvodatitkár)</t>
  </si>
  <si>
    <t>Foglalkozás egészségügyi szerződés</t>
  </si>
  <si>
    <t>Hulladékgazdálkodási feledatok</t>
  </si>
  <si>
    <r>
      <t xml:space="preserve">                     </t>
    </r>
    <r>
      <rPr>
        <b/>
        <sz val="14"/>
        <rFont val="Times New Roman"/>
        <family val="1"/>
      </rPr>
      <t xml:space="preserve">Önkormányzati feladatok 2014. </t>
    </r>
    <r>
      <rPr>
        <sz val="12"/>
        <rFont val="Times New Roman"/>
        <family val="1"/>
      </rPr>
      <t xml:space="preserve">       </t>
    </r>
  </si>
  <si>
    <t>x</t>
  </si>
  <si>
    <t>Önként vállalat</t>
  </si>
  <si>
    <t>Választások</t>
  </si>
  <si>
    <t>Iskola működtetésének támogatása</t>
  </si>
  <si>
    <t xml:space="preserve">Könyvtári, közművelődési és múzeumi feladatok támogatása </t>
  </si>
  <si>
    <t>Dologi kiad., ált.működési tartalék</t>
  </si>
  <si>
    <t>21.</t>
  </si>
  <si>
    <t>Általános működési tartalék</t>
  </si>
  <si>
    <t>Fejlesztési kiadás tervezet 2014.</t>
  </si>
  <si>
    <t>Járdaépítés, Kőrösi út + Petőfi út</t>
  </si>
  <si>
    <t>Sportegyesület edzőpálya felújítás önrésze</t>
  </si>
  <si>
    <t>Orvosi rendelő szigetelése, fűtéskorszerűsítése</t>
  </si>
  <si>
    <t>Kerítésépítés orvosi rendelőtől óvodáig</t>
  </si>
  <si>
    <t>Sportöltöző bővítésének tervezése, engedélyezése</t>
  </si>
  <si>
    <t>Iskola bejárat és belső út mart aszfaltos burkolása</t>
  </si>
  <si>
    <t xml:space="preserve">Temető bővített részének bekerítése </t>
  </si>
  <si>
    <t xml:space="preserve">Összesen: </t>
  </si>
  <si>
    <t>Útfelújítás Arany J. út (önrész)</t>
  </si>
  <si>
    <t>Községi piac kialakítása (önrész)</t>
  </si>
  <si>
    <t>Külterületi utak javításához gépbeszerzés (önrész)</t>
  </si>
  <si>
    <t>Sportöltöző felújítás, bővítése (önrész)</t>
  </si>
  <si>
    <t>Fejlesztési kiadások mindösszesen</t>
  </si>
  <si>
    <t>Önkorm.intézmények. energetiaki felújítása (önrész)</t>
  </si>
  <si>
    <t>2014.</t>
  </si>
  <si>
    <t xml:space="preserve">Pályázati támogatás </t>
  </si>
  <si>
    <t xml:space="preserve">Általános működési tartalék </t>
  </si>
  <si>
    <t xml:space="preserve">Temető kerítésének bővítése </t>
  </si>
  <si>
    <t>Járdaépítés Kőrösi és Petőfi u.</t>
  </si>
  <si>
    <t>Sportegyesület edzőpály felújítás önrész</t>
  </si>
  <si>
    <t>Orvosi rendelő szigetelés, fűtéskorszerűsítése</t>
  </si>
  <si>
    <t xml:space="preserve">Iskola u. 4. lakás átalakítása tornaszobává és felújítása </t>
  </si>
  <si>
    <t xml:space="preserve">Kerítésépítés orvosi rendelőtől az óvodáig </t>
  </si>
  <si>
    <t xml:space="preserve">Iskola bejárat és belső út burkolása </t>
  </si>
  <si>
    <t>Önkormányzati intézmények energetikai felújítása(önrész)</t>
  </si>
  <si>
    <t>Sportöltöző felújítása, bővítése (önrész)</t>
  </si>
  <si>
    <t>2013.</t>
  </si>
  <si>
    <t>TB finasz.</t>
  </si>
  <si>
    <t xml:space="preserve">Táborfalva Nagyközség Önkormányzat költségvetése </t>
  </si>
  <si>
    <t>2014. évi előirányzat ezer Ft-ban</t>
  </si>
  <si>
    <t>Állami támogatás</t>
  </si>
  <si>
    <t>Dologi kiadások (településüzemeltetés, önk.működés)</t>
  </si>
  <si>
    <t>VI. Iskola működtetése</t>
  </si>
  <si>
    <t>Személyi juttatás</t>
  </si>
  <si>
    <t xml:space="preserve">Iskola működtetés összesen: </t>
  </si>
  <si>
    <t xml:space="preserve">Képviselők (6 fő) </t>
  </si>
  <si>
    <t xml:space="preserve">Táborfalva Nagyközség Önkormányzat Költségvetési szerveinek költségvetése </t>
  </si>
  <si>
    <t>TÁBORFALVA NAYGKÖZSÉG ÖNKORMÁNYZAT ÖSSZESEN:</t>
  </si>
  <si>
    <t>Táborfalva Nagyközség Önkormányzat költségvetési szerveinek költségvetése kötelező és önként vállalt feladatok valamint államigzagatási feldatok szerinti bontásban</t>
  </si>
  <si>
    <t xml:space="preserve">Táborfalva Nagyközség Önkormányzat költségvetése kötelező és önkéntvállalt feladatok valamint államigazgatási feladatok szerinti bontásban </t>
  </si>
  <si>
    <t>Európai uniós támogatással megvalósuló projektek bevételei, kiadásai, hozzájárulások</t>
  </si>
  <si>
    <t>EU-.s projekt neve, azonosítója:</t>
  </si>
  <si>
    <t>Ezer forintban!</t>
  </si>
  <si>
    <t>Források</t>
  </si>
  <si>
    <t>2014.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</si>
  <si>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</si>
  <si>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</si>
  <si>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</si>
  <si>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</si>
  <si>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</si>
  <si>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</si>
  <si>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</si>
  <si>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</si>
  <si>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</si>
  <si>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</si>
  <si>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</si>
  <si>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</si>
  <si>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Ifjusági park létesítése: 8552277295</t>
  </si>
  <si>
    <t>Táborfalva Nagyközség Önkormányzat létszámadatai</t>
  </si>
  <si>
    <t>Ifjúsági park(ebből önerő:5.350 e Ft)</t>
  </si>
  <si>
    <t xml:space="preserve">Táborfalva Nagyközség Önkormányzat 353/2011 (XII.30) Korm.rend. 2.§ szerinti saját bevételei </t>
  </si>
  <si>
    <t>Táborfalva Nagyközség Önkormányzat  közvetett támogatásai</t>
  </si>
  <si>
    <t>Táborfalva Nagyközség Önkormányzat költségvetésének kimutatása a gördülő tervezés keretében, forrásonként ill. kiemelt előirányzatokként</t>
  </si>
  <si>
    <t>TÁBORFALVA NAGYÖZSÉG ÖNKORMÁNYZAT KÖLTSÉGVETÉSI MÉRLEGE</t>
  </si>
  <si>
    <t xml:space="preserve">2014. év                                        </t>
  </si>
  <si>
    <t xml:space="preserve">2015. év        (terv)                     </t>
  </si>
  <si>
    <t xml:space="preserve">2016. év        (terv)                      </t>
  </si>
  <si>
    <t>1. Jókai Mór Művelődési Ház használatáért fizetendő térítési díjak 2014.</t>
  </si>
  <si>
    <t>Önkormányzati feladatok,egyéb működtetés</t>
  </si>
  <si>
    <t>Nagyközségi és Iskolakönyvtár Összesen:</t>
  </si>
  <si>
    <t>III. Nagyközségi és Iskolakönyvtár</t>
  </si>
  <si>
    <t>TÁBORFALVA NAGYKÖZSÉG ÖNKORMÁNYZAT ÖSSZESEN:</t>
  </si>
  <si>
    <t>2. Nagyközségi és Iskolai Könyvtár szolgáltatási díjai</t>
  </si>
  <si>
    <t>d). Nagyközségi ünnepségek, megemlékezések.</t>
  </si>
  <si>
    <t>Nagyközségi rendezvények</t>
  </si>
  <si>
    <t>NAPRAFORGÓ ÓVODA ÖSSZESEN:</t>
  </si>
  <si>
    <t>Nagyközségi piac kialakítása (önrész)</t>
  </si>
  <si>
    <t xml:space="preserve">Iskola u. 4.sz.lakásból tornaszoba kialakítása, tető és nyílászáró cseréje, szigetelése , óvoda fűtéskorszerűsítése 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</si>
</sst>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0.0"/>
    <numFmt numFmtId="167" formatCode="#,##0.0"/>
    <numFmt numFmtId="168" formatCode="_-* #,##0.0\ _F_t_-;\-* #,##0.0\ _F_t_-;_-* &quot;-&quot;??\ _F_t_-;_-@_-"/>
    <numFmt numFmtId="169" formatCode="0.000"/>
    <numFmt numFmtId="170" formatCode="_-* #,##0.0\ _F_t_-;\-* #,##0.0\ _F_t_-;_-* &quot;-&quot;\ _F_t_-;_-@_-"/>
    <numFmt numFmtId="171" formatCode="_-* #,##0.00\ _F_t_-;\-* #,##0.00\ _F_t_-;_-* &quot;-&quot;\ _F_t_-;_-@_-"/>
    <numFmt numFmtId="172" formatCode="_-* #,##0.000\ _F_t_-;\-* #,##0.000\ _F_t_-;_-* &quot;-&quot;\ _F_t_-;_-@_-"/>
    <numFmt numFmtId="173" formatCode="_-* #,##0.0000\ _F_t_-;\-* #,##0.0000\ _F_t_-;_-* &quot;-&quot;\ _F_t_-;_-@_-"/>
    <numFmt numFmtId="174" formatCode="#,##0_ ;\-#,##0\ "/>
    <numFmt numFmtId="175" formatCode="#,##0.00_ ;\-#,##0.00\ "/>
    <numFmt numFmtId="176" formatCode="#,##0.000"/>
    <numFmt numFmtId="177" formatCode="#,##0.0000"/>
    <numFmt numFmtId="178" formatCode="#,###"/>
    <numFmt numFmtId="179" formatCode="_-* #,##0.0\ _F_t_-;\-* #,##0.0\ _F_t_-;_-* &quot;-&quot;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.0_ ;\-#,##0.0\ "/>
    <numFmt numFmtId="184" formatCode="_-* #,##0.00\ _F_t_-;\-* #,##0.00\ _F_t_-;_-* &quot;-&quot;?\ _F_t_-;_-@_-"/>
    <numFmt numFmtId="185" formatCode="_-* #,##0\ _F_t_-;\-* #,##0\ _F_t_-;_-* &quot;-&quot;?\ _F_t_-;_-@_-"/>
    <numFmt numFmtId="186" formatCode="_-* #,##0.000\ _F_t_-;\-* #,##0.000\ _F_t_-;_-* &quot;-&quot;??\ _F_t_-;_-@_-"/>
    <numFmt numFmtId="187" formatCode="_-* #,##0.000\ _F_t_-;\-* #,##0.000\ _F_t_-;_-* &quot;-&quot;?\ _F_t_-;_-@_-"/>
    <numFmt numFmtId="188" formatCode="#,##0&quot; Ft&quot;"/>
    <numFmt numFmtId="189" formatCode="#,##0&quot; Ft&quot;;[Red]\-#,##0&quot; Ft&quot;"/>
    <numFmt numFmtId="190" formatCode="yyyy\-mm\-dd"/>
    <numFmt numFmtId="191" formatCode="[$€-2]\ #\ ##,000_);[Red]\([$€-2]\ #\ ##,000\)"/>
    <numFmt numFmtId="192" formatCode="[$-40E]yyyy\.\ mmmm\ d\."/>
    <numFmt numFmtId="193" formatCode="mmm/yyyy"/>
    <numFmt numFmtId="194" formatCode="#,##0\ _F_t"/>
  </numFmts>
  <fonts count="72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i/>
      <sz val="8"/>
      <name val="Arial CE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Arial"/>
      <family val="2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i/>
      <sz val="11"/>
      <name val="Arial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7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2" borderId="0" applyNumberFormat="0" applyBorder="0" applyAlignment="0" applyProtection="0"/>
    <xf numFmtId="0" fontId="58" fillId="14" borderId="0" applyNumberFormat="0" applyBorder="0" applyAlignment="0" applyProtection="0"/>
    <xf numFmtId="0" fontId="59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6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61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16" borderId="7" applyNumberFormat="0" applyFont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64" fillId="4" borderId="0" applyNumberFormat="0" applyBorder="0" applyAlignment="0" applyProtection="0"/>
    <xf numFmtId="0" fontId="65" fillId="21" borderId="8" applyNumberFormat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" borderId="0" applyNumberFormat="0" applyBorder="0" applyAlignment="0" applyProtection="0"/>
    <xf numFmtId="0" fontId="69" fillId="22" borderId="0" applyNumberFormat="0" applyBorder="0" applyAlignment="0" applyProtection="0"/>
    <xf numFmtId="0" fontId="70" fillId="21" borderId="1" applyNumberFormat="0" applyAlignment="0" applyProtection="0"/>
    <xf numFmtId="9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2" fillId="0" borderId="0" xfId="57">
      <alignment/>
      <protection/>
    </xf>
    <xf numFmtId="0" fontId="1" fillId="0" borderId="0" xfId="57" applyFont="1">
      <alignment/>
      <protection/>
    </xf>
    <xf numFmtId="3" fontId="1" fillId="0" borderId="0" xfId="57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57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57" applyBorder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8" fillId="21" borderId="0" xfId="0" applyFont="1" applyFill="1" applyAlignment="1">
      <alignment/>
    </xf>
    <xf numFmtId="0" fontId="18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7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3" fontId="26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3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4" fillId="0" borderId="21" xfId="57" applyFont="1" applyBorder="1" applyAlignment="1">
      <alignment horizontal="center" vertical="center" wrapText="1"/>
      <protection/>
    </xf>
    <xf numFmtId="0" fontId="24" fillId="0" borderId="22" xfId="57" applyFont="1" applyBorder="1" applyAlignment="1">
      <alignment horizontal="center" vertical="center" wrapText="1"/>
      <protection/>
    </xf>
    <xf numFmtId="0" fontId="24" fillId="0" borderId="23" xfId="57" applyFont="1" applyBorder="1" applyAlignment="1">
      <alignment horizontal="center" vertical="center" wrapText="1"/>
      <protection/>
    </xf>
    <xf numFmtId="0" fontId="25" fillId="0" borderId="24" xfId="57" applyFont="1" applyBorder="1" applyAlignment="1">
      <alignment horizontal="left" vertical="center" indent="1"/>
      <protection/>
    </xf>
    <xf numFmtId="3" fontId="25" fillId="0" borderId="15" xfId="57" applyNumberFormat="1" applyFont="1" applyBorder="1" applyAlignment="1">
      <alignment horizontal="right" vertical="center" indent="1"/>
      <protection/>
    </xf>
    <xf numFmtId="0" fontId="25" fillId="0" borderId="25" xfId="57" applyFont="1" applyBorder="1" applyAlignment="1">
      <alignment vertical="center"/>
      <protection/>
    </xf>
    <xf numFmtId="3" fontId="25" fillId="0" borderId="26" xfId="57" applyNumberFormat="1" applyFont="1" applyBorder="1" applyAlignment="1">
      <alignment horizontal="right" vertical="center" indent="1"/>
      <protection/>
    </xf>
    <xf numFmtId="3" fontId="25" fillId="0" borderId="14" xfId="57" applyNumberFormat="1" applyFont="1" applyBorder="1" applyAlignment="1">
      <alignment horizontal="right" vertical="center" indent="1"/>
      <protection/>
    </xf>
    <xf numFmtId="0" fontId="24" fillId="0" borderId="24" xfId="57" applyFont="1" applyBorder="1" applyAlignment="1">
      <alignment horizontal="left" vertical="center" indent="1"/>
      <protection/>
    </xf>
    <xf numFmtId="0" fontId="24" fillId="0" borderId="27" xfId="57" applyFont="1" applyBorder="1" applyAlignment="1">
      <alignment horizontal="left" vertical="center" indent="1"/>
      <protection/>
    </xf>
    <xf numFmtId="0" fontId="29" fillId="0" borderId="18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5" fillId="0" borderId="27" xfId="57" applyFont="1" applyBorder="1" applyAlignment="1">
      <alignment horizontal="left" vertical="center" wrapText="1"/>
      <protection/>
    </xf>
    <xf numFmtId="3" fontId="24" fillId="23" borderId="31" xfId="0" applyNumberFormat="1" applyFont="1" applyFill="1" applyBorder="1" applyAlignment="1">
      <alignment vertical="center" wrapText="1"/>
    </xf>
    <xf numFmtId="3" fontId="25" fillId="0" borderId="19" xfId="0" applyNumberFormat="1" applyFont="1" applyBorder="1" applyAlignment="1">
      <alignment vertical="center" wrapText="1"/>
    </xf>
    <xf numFmtId="0" fontId="25" fillId="0" borderId="24" xfId="57" applyFont="1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/>
    </xf>
    <xf numFmtId="0" fontId="26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3" fontId="24" fillId="0" borderId="16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16" fontId="24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3" fontId="25" fillId="0" borderId="16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167" fontId="18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16" fontId="24" fillId="0" borderId="16" xfId="0" applyNumberFormat="1" applyFont="1" applyBorder="1" applyAlignment="1" quotePrefix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67" fontId="24" fillId="0" borderId="3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5" fillId="0" borderId="15" xfId="57" applyNumberFormat="1" applyFont="1" applyBorder="1" applyAlignment="1">
      <alignment horizontal="center" vertical="center"/>
      <protection/>
    </xf>
    <xf numFmtId="3" fontId="25" fillId="0" borderId="10" xfId="0" applyNumberFormat="1" applyFont="1" applyBorder="1" applyAlignment="1">
      <alignment horizontal="center" vertical="center"/>
    </xf>
    <xf numFmtId="3" fontId="24" fillId="0" borderId="34" xfId="0" applyNumberFormat="1" applyFont="1" applyBorder="1" applyAlignment="1">
      <alignment horizontal="center" vertical="center"/>
    </xf>
    <xf numFmtId="3" fontId="24" fillId="23" borderId="35" xfId="0" applyNumberFormat="1" applyFont="1" applyFill="1" applyBorder="1" applyAlignment="1">
      <alignment horizontal="center" vertical="center"/>
    </xf>
    <xf numFmtId="3" fontId="24" fillId="23" borderId="36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24" fillId="0" borderId="11" xfId="57" applyFont="1" applyFill="1" applyBorder="1" applyAlignment="1">
      <alignment horizontal="left" vertical="center" wrapText="1" indent="1"/>
      <protection/>
    </xf>
    <xf numFmtId="3" fontId="24" fillId="0" borderId="12" xfId="57" applyNumberFormat="1" applyFont="1" applyFill="1" applyBorder="1" applyAlignment="1">
      <alignment horizontal="right" vertical="center" wrapText="1" indent="1"/>
      <protection/>
    </xf>
    <xf numFmtId="0" fontId="24" fillId="0" borderId="41" xfId="57" applyFont="1" applyFill="1" applyBorder="1" applyAlignment="1">
      <alignment horizontal="left" vertical="center" wrapText="1" indent="1"/>
      <protection/>
    </xf>
    <xf numFmtId="0" fontId="24" fillId="0" borderId="11" xfId="57" applyFont="1" applyFill="1" applyBorder="1" applyAlignment="1">
      <alignment horizontal="left" vertical="center" indent="1"/>
      <protection/>
    </xf>
    <xf numFmtId="3" fontId="24" fillId="0" borderId="12" xfId="57" applyNumberFormat="1" applyFont="1" applyFill="1" applyBorder="1" applyAlignment="1">
      <alignment horizontal="right" vertical="center" indent="1"/>
      <protection/>
    </xf>
    <xf numFmtId="0" fontId="24" fillId="0" borderId="41" xfId="57" applyFont="1" applyFill="1" applyBorder="1" applyAlignment="1">
      <alignment horizontal="left" vertical="center" indent="1"/>
      <protection/>
    </xf>
    <xf numFmtId="0" fontId="1" fillId="0" borderId="0" xfId="57" applyFont="1" applyFill="1" applyAlignment="1">
      <alignment horizontal="left" indent="1"/>
      <protection/>
    </xf>
    <xf numFmtId="3" fontId="1" fillId="0" borderId="0" xfId="57" applyNumberFormat="1" applyFont="1" applyFill="1">
      <alignment/>
      <protection/>
    </xf>
    <xf numFmtId="0" fontId="2" fillId="0" borderId="0" xfId="57" applyFill="1" applyAlignment="1">
      <alignment horizontal="left" indent="1"/>
      <protection/>
    </xf>
    <xf numFmtId="0" fontId="2" fillId="0" borderId="0" xfId="57" applyFill="1">
      <alignment/>
      <protection/>
    </xf>
    <xf numFmtId="0" fontId="1" fillId="0" borderId="0" xfId="57" applyFont="1" applyFill="1">
      <alignment/>
      <protection/>
    </xf>
    <xf numFmtId="41" fontId="2" fillId="0" borderId="0" xfId="57" applyNumberFormat="1" applyFont="1" applyFill="1">
      <alignment/>
      <protection/>
    </xf>
    <xf numFmtId="0" fontId="2" fillId="0" borderId="0" xfId="57" applyFill="1" applyBorder="1">
      <alignment/>
      <protection/>
    </xf>
    <xf numFmtId="16" fontId="26" fillId="0" borderId="16" xfId="0" applyNumberFormat="1" applyFont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vertical="center" wrapText="1"/>
    </xf>
    <xf numFmtId="3" fontId="24" fillId="0" borderId="43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16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/>
    </xf>
    <xf numFmtId="0" fontId="24" fillId="0" borderId="43" xfId="0" applyNumberFormat="1" applyFont="1" applyFill="1" applyBorder="1" applyAlignment="1">
      <alignment horizontal="center" vertical="center"/>
    </xf>
    <xf numFmtId="16" fontId="24" fillId="0" borderId="33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42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39" fillId="0" borderId="17" xfId="0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3" fontId="7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16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/>
    </xf>
    <xf numFmtId="0" fontId="46" fillId="0" borderId="16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16" fontId="46" fillId="0" borderId="16" xfId="0" applyNumberFormat="1" applyFont="1" applyBorder="1" applyAlignment="1">
      <alignment horizontal="center" vertical="center"/>
    </xf>
    <xf numFmtId="0" fontId="46" fillId="0" borderId="16" xfId="0" applyNumberFormat="1" applyFont="1" applyBorder="1" applyAlignment="1">
      <alignment horizontal="center" vertical="center"/>
    </xf>
    <xf numFmtId="3" fontId="46" fillId="0" borderId="47" xfId="0" applyNumberFormat="1" applyFont="1" applyBorder="1" applyAlignment="1">
      <alignment horizontal="center" vertical="center" wrapText="1"/>
    </xf>
    <xf numFmtId="3" fontId="46" fillId="0" borderId="46" xfId="0" applyNumberFormat="1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6" fillId="0" borderId="48" xfId="0" applyNumberFormat="1" applyFont="1" applyBorder="1" applyAlignment="1">
      <alignment horizontal="center" vertical="center" wrapText="1"/>
    </xf>
    <xf numFmtId="3" fontId="46" fillId="0" borderId="49" xfId="0" applyNumberFormat="1" applyFont="1" applyBorder="1" applyAlignment="1">
      <alignment horizontal="center" vertical="center" wrapText="1"/>
    </xf>
    <xf numFmtId="3" fontId="47" fillId="0" borderId="47" xfId="0" applyNumberFormat="1" applyFont="1" applyBorder="1" applyAlignment="1">
      <alignment horizontal="center" vertical="center" wrapText="1"/>
    </xf>
    <xf numFmtId="3" fontId="47" fillId="0" borderId="48" xfId="0" applyNumberFormat="1" applyFont="1" applyBorder="1" applyAlignment="1">
      <alignment horizontal="center" vertical="center" wrapText="1"/>
    </xf>
    <xf numFmtId="167" fontId="47" fillId="0" borderId="48" xfId="0" applyNumberFormat="1" applyFont="1" applyBorder="1" applyAlignment="1">
      <alignment horizontal="center" vertical="center" wrapText="1"/>
    </xf>
    <xf numFmtId="3" fontId="46" fillId="0" borderId="48" xfId="0" applyNumberFormat="1" applyFont="1" applyBorder="1" applyAlignment="1">
      <alignment horizontal="center" vertical="center"/>
    </xf>
    <xf numFmtId="3" fontId="47" fillId="0" borderId="46" xfId="0" applyNumberFormat="1" applyFont="1" applyBorder="1" applyAlignment="1">
      <alignment horizontal="center" vertical="center"/>
    </xf>
    <xf numFmtId="3" fontId="47" fillId="0" borderId="49" xfId="0" applyNumberFormat="1" applyFont="1" applyBorder="1" applyAlignment="1">
      <alignment horizontal="center" vertical="center" wrapText="1"/>
    </xf>
    <xf numFmtId="3" fontId="46" fillId="0" borderId="46" xfId="0" applyNumberFormat="1" applyFont="1" applyBorder="1" applyAlignment="1">
      <alignment horizontal="center"/>
    </xf>
    <xf numFmtId="0" fontId="48" fillId="8" borderId="16" xfId="0" applyNumberFormat="1" applyFont="1" applyFill="1" applyBorder="1" applyAlignment="1">
      <alignment horizontal="center" vertical="center" wrapText="1"/>
    </xf>
    <xf numFmtId="0" fontId="46" fillId="8" borderId="16" xfId="0" applyFont="1" applyFill="1" applyBorder="1" applyAlignment="1">
      <alignment vertical="center" wrapText="1"/>
    </xf>
    <xf numFmtId="0" fontId="46" fillId="8" borderId="47" xfId="0" applyFont="1" applyFill="1" applyBorder="1" applyAlignment="1">
      <alignment vertical="center" wrapText="1"/>
    </xf>
    <xf numFmtId="3" fontId="46" fillId="8" borderId="48" xfId="0" applyNumberFormat="1" applyFont="1" applyFill="1" applyBorder="1" applyAlignment="1">
      <alignment horizontal="center" vertical="center"/>
    </xf>
    <xf numFmtId="0" fontId="48" fillId="8" borderId="17" xfId="0" applyNumberFormat="1" applyFont="1" applyFill="1" applyBorder="1" applyAlignment="1">
      <alignment horizontal="center" vertical="center" wrapText="1"/>
    </xf>
    <xf numFmtId="0" fontId="46" fillId="8" borderId="17" xfId="0" applyFont="1" applyFill="1" applyBorder="1" applyAlignment="1">
      <alignment horizontal="center" vertical="center" wrapText="1"/>
    </xf>
    <xf numFmtId="0" fontId="46" fillId="8" borderId="50" xfId="0" applyFont="1" applyFill="1" applyBorder="1" applyAlignment="1">
      <alignment horizontal="center" vertical="center" wrapText="1"/>
    </xf>
    <xf numFmtId="0" fontId="46" fillId="8" borderId="51" xfId="0" applyFont="1" applyFill="1" applyBorder="1" applyAlignment="1">
      <alignment horizontal="center" vertical="center" wrapText="1"/>
    </xf>
    <xf numFmtId="3" fontId="46" fillId="8" borderId="51" xfId="0" applyNumberFormat="1" applyFont="1" applyFill="1" applyBorder="1" applyAlignment="1">
      <alignment horizontal="center" vertical="center" wrapText="1"/>
    </xf>
    <xf numFmtId="0" fontId="46" fillId="8" borderId="48" xfId="0" applyFont="1" applyFill="1" applyBorder="1" applyAlignment="1">
      <alignment vertical="center" wrapText="1"/>
    </xf>
    <xf numFmtId="0" fontId="46" fillId="8" borderId="47" xfId="0" applyFont="1" applyFill="1" applyBorder="1" applyAlignment="1">
      <alignment horizontal="center" vertical="center" wrapText="1"/>
    </xf>
    <xf numFmtId="0" fontId="46" fillId="8" borderId="48" xfId="0" applyFont="1" applyFill="1" applyBorder="1" applyAlignment="1">
      <alignment horizontal="center" vertical="center" wrapText="1"/>
    </xf>
    <xf numFmtId="0" fontId="46" fillId="8" borderId="16" xfId="0" applyFont="1" applyFill="1" applyBorder="1" applyAlignment="1">
      <alignment horizontal="center" vertical="center" wrapText="1"/>
    </xf>
    <xf numFmtId="16" fontId="46" fillId="0" borderId="17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50" xfId="0" applyNumberFormat="1" applyFont="1" applyBorder="1" applyAlignment="1">
      <alignment horizontal="center" vertical="center" wrapText="1"/>
    </xf>
    <xf numFmtId="3" fontId="47" fillId="0" borderId="52" xfId="0" applyNumberFormat="1" applyFont="1" applyBorder="1" applyAlignment="1">
      <alignment horizontal="center" vertical="center" wrapText="1"/>
    </xf>
    <xf numFmtId="167" fontId="47" fillId="0" borderId="53" xfId="0" applyNumberFormat="1" applyFont="1" applyBorder="1" applyAlignment="1">
      <alignment horizontal="center" vertical="center" wrapText="1"/>
    </xf>
    <xf numFmtId="16" fontId="8" fillId="0" borderId="17" xfId="0" applyNumberFormat="1" applyFont="1" applyBorder="1" applyAlignment="1">
      <alignment horizontal="center" vertical="center"/>
    </xf>
    <xf numFmtId="3" fontId="47" fillId="0" borderId="54" xfId="0" applyNumberFormat="1" applyFont="1" applyBorder="1" applyAlignment="1">
      <alignment horizontal="center" vertical="center" wrapText="1"/>
    </xf>
    <xf numFmtId="3" fontId="47" fillId="0" borderId="55" xfId="0" applyNumberFormat="1" applyFont="1" applyBorder="1" applyAlignment="1">
      <alignment horizontal="center" vertical="center" wrapText="1"/>
    </xf>
    <xf numFmtId="3" fontId="47" fillId="0" borderId="33" xfId="0" applyNumberFormat="1" applyFont="1" applyBorder="1" applyAlignment="1">
      <alignment horizontal="center" vertical="center" wrapText="1"/>
    </xf>
    <xf numFmtId="3" fontId="47" fillId="0" borderId="52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16" fontId="8" fillId="0" borderId="43" xfId="0" applyNumberFormat="1" applyFont="1" applyBorder="1" applyAlignment="1">
      <alignment horizontal="center" vertical="center"/>
    </xf>
    <xf numFmtId="3" fontId="47" fillId="0" borderId="58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6" fontId="8" fillId="0" borderId="59" xfId="0" applyNumberFormat="1" applyFont="1" applyBorder="1" applyAlignment="1">
      <alignment horizontal="center" vertical="center"/>
    </xf>
    <xf numFmtId="3" fontId="47" fillId="0" borderId="60" xfId="0" applyNumberFormat="1" applyFont="1" applyBorder="1" applyAlignment="1">
      <alignment horizontal="center" vertical="center" wrapText="1"/>
    </xf>
    <xf numFmtId="3" fontId="47" fillId="0" borderId="61" xfId="0" applyNumberFormat="1" applyFont="1" applyBorder="1" applyAlignment="1">
      <alignment horizontal="center" vertical="center" wrapText="1"/>
    </xf>
    <xf numFmtId="3" fontId="47" fillId="0" borderId="62" xfId="0" applyNumberFormat="1" applyFont="1" applyBorder="1" applyAlignment="1">
      <alignment horizontal="center" vertical="center" wrapText="1"/>
    </xf>
    <xf numFmtId="3" fontId="47" fillId="0" borderId="63" xfId="0" applyNumberFormat="1" applyFont="1" applyBorder="1" applyAlignment="1">
      <alignment horizontal="center" vertical="center" wrapText="1"/>
    </xf>
    <xf numFmtId="3" fontId="47" fillId="0" borderId="51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 wrapText="1"/>
    </xf>
    <xf numFmtId="3" fontId="47" fillId="0" borderId="59" xfId="0" applyNumberFormat="1" applyFont="1" applyBorder="1" applyAlignment="1">
      <alignment horizontal="center" vertical="center" wrapText="1"/>
    </xf>
    <xf numFmtId="3" fontId="47" fillId="0" borderId="64" xfId="0" applyNumberFormat="1" applyFont="1" applyBorder="1" applyAlignment="1">
      <alignment horizontal="center" vertical="center" wrapText="1"/>
    </xf>
    <xf numFmtId="3" fontId="47" fillId="0" borderId="59" xfId="0" applyNumberFormat="1" applyFont="1" applyBorder="1" applyAlignment="1">
      <alignment horizontal="center"/>
    </xf>
    <xf numFmtId="3" fontId="47" fillId="0" borderId="65" xfId="0" applyNumberFormat="1" applyFont="1" applyBorder="1" applyAlignment="1">
      <alignment horizontal="center" vertical="center" wrapText="1"/>
    </xf>
    <xf numFmtId="0" fontId="46" fillId="0" borderId="60" xfId="0" applyNumberFormat="1" applyFont="1" applyBorder="1" applyAlignment="1">
      <alignment horizontal="center" vertical="center"/>
    </xf>
    <xf numFmtId="0" fontId="47" fillId="0" borderId="47" xfId="0" applyFont="1" applyBorder="1" applyAlignment="1">
      <alignment horizontal="left" vertical="center" wrapText="1"/>
    </xf>
    <xf numFmtId="0" fontId="49" fillId="8" borderId="47" xfId="0" applyFont="1" applyFill="1" applyBorder="1" applyAlignment="1">
      <alignment vertical="center" wrapText="1"/>
    </xf>
    <xf numFmtId="0" fontId="49" fillId="8" borderId="66" xfId="0" applyFont="1" applyFill="1" applyBorder="1" applyAlignment="1">
      <alignment vertical="center" wrapText="1"/>
    </xf>
    <xf numFmtId="0" fontId="46" fillId="0" borderId="47" xfId="0" applyFont="1" applyBorder="1" applyAlignment="1">
      <alignment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  <xf numFmtId="0" fontId="46" fillId="0" borderId="49" xfId="0" applyFont="1" applyBorder="1" applyAlignment="1">
      <alignment vertical="center" wrapText="1"/>
    </xf>
    <xf numFmtId="0" fontId="47" fillId="0" borderId="68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7" fillId="0" borderId="50" xfId="0" applyFont="1" applyBorder="1" applyAlignment="1">
      <alignment/>
    </xf>
    <xf numFmtId="3" fontId="47" fillId="0" borderId="51" xfId="0" applyNumberFormat="1" applyFont="1" applyFill="1" applyBorder="1" applyAlignment="1">
      <alignment horizontal="center" vertical="center" wrapText="1"/>
    </xf>
    <xf numFmtId="0" fontId="24" fillId="0" borderId="71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horizontal="left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67" fontId="7" fillId="0" borderId="56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vertical="center" wrapText="1"/>
    </xf>
    <xf numFmtId="3" fontId="8" fillId="0" borderId="63" xfId="0" applyNumberFormat="1" applyFont="1" applyBorder="1" applyAlignment="1">
      <alignment horizontal="center" vertical="center" wrapText="1"/>
    </xf>
    <xf numFmtId="0" fontId="41" fillId="8" borderId="56" xfId="0" applyFont="1" applyFill="1" applyBorder="1" applyAlignment="1">
      <alignment horizontal="center" vertical="center" wrapText="1"/>
    </xf>
    <xf numFmtId="0" fontId="41" fillId="8" borderId="33" xfId="0" applyFont="1" applyFill="1" applyBorder="1" applyAlignment="1">
      <alignment horizontal="center" vertical="center" wrapText="1"/>
    </xf>
    <xf numFmtId="0" fontId="41" fillId="8" borderId="50" xfId="0" applyFont="1" applyFill="1" applyBorder="1" applyAlignment="1">
      <alignment horizontal="center" vertical="center" wrapText="1"/>
    </xf>
    <xf numFmtId="3" fontId="8" fillId="0" borderId="57" xfId="0" applyNumberFormat="1" applyFont="1" applyBorder="1" applyAlignment="1">
      <alignment horizontal="center" vertical="center" wrapText="1"/>
    </xf>
    <xf numFmtId="0" fontId="41" fillId="8" borderId="52" xfId="0" applyFont="1" applyFill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0" fontId="41" fillId="8" borderId="17" xfId="0" applyFont="1" applyFill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3" fontId="8" fillId="0" borderId="69" xfId="0" applyNumberFormat="1" applyFont="1" applyBorder="1" applyAlignment="1">
      <alignment horizontal="center" vertical="center" wrapText="1"/>
    </xf>
    <xf numFmtId="0" fontId="41" fillId="8" borderId="54" xfId="0" applyFont="1" applyFill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 wrapText="1"/>
    </xf>
    <xf numFmtId="3" fontId="8" fillId="0" borderId="64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 wrapText="1"/>
    </xf>
    <xf numFmtId="3" fontId="8" fillId="0" borderId="73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8" fillId="0" borderId="75" xfId="0" applyNumberFormat="1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center" vertical="center" wrapText="1"/>
    </xf>
    <xf numFmtId="3" fontId="8" fillId="0" borderId="61" xfId="0" applyNumberFormat="1" applyFont="1" applyBorder="1" applyAlignment="1">
      <alignment horizontal="center" vertical="center" wrapText="1"/>
    </xf>
    <xf numFmtId="3" fontId="24" fillId="0" borderId="12" xfId="57" applyNumberFormat="1" applyFont="1" applyFill="1" applyBorder="1" applyAlignment="1">
      <alignment horizontal="center" vertical="center" wrapText="1"/>
      <protection/>
    </xf>
    <xf numFmtId="3" fontId="24" fillId="0" borderId="15" xfId="57" applyNumberFormat="1" applyFont="1" applyBorder="1" applyAlignment="1">
      <alignment horizontal="center" vertical="center"/>
      <protection/>
    </xf>
    <xf numFmtId="3" fontId="24" fillId="0" borderId="12" xfId="57" applyNumberFormat="1" applyFont="1" applyFill="1" applyBorder="1" applyAlignment="1">
      <alignment horizontal="center" vertical="center"/>
      <protection/>
    </xf>
    <xf numFmtId="0" fontId="24" fillId="0" borderId="76" xfId="57" applyFont="1" applyBorder="1" applyAlignment="1">
      <alignment horizontal="left" vertical="center" indent="1"/>
      <protection/>
    </xf>
    <xf numFmtId="3" fontId="24" fillId="0" borderId="14" xfId="57" applyNumberFormat="1" applyFont="1" applyBorder="1" applyAlignment="1">
      <alignment horizontal="center" vertical="center"/>
      <protection/>
    </xf>
    <xf numFmtId="0" fontId="25" fillId="0" borderId="24" xfId="0" applyFont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 indent="3"/>
    </xf>
    <xf numFmtId="0" fontId="7" fillId="0" borderId="0" xfId="0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42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8" fillId="0" borderId="7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right" vertical="center" wrapText="1"/>
    </xf>
    <xf numFmtId="0" fontId="8" fillId="0" borderId="7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49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5" fillId="0" borderId="79" xfId="0" applyFont="1" applyBorder="1" applyAlignment="1">
      <alignment/>
    </xf>
    <xf numFmtId="3" fontId="24" fillId="0" borderId="8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8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left"/>
    </xf>
    <xf numFmtId="3" fontId="25" fillId="0" borderId="82" xfId="0" applyNumberFormat="1" applyFont="1" applyBorder="1" applyAlignment="1">
      <alignment horizontal="center"/>
    </xf>
    <xf numFmtId="3" fontId="25" fillId="0" borderId="8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25" fillId="0" borderId="76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0" fontId="24" fillId="0" borderId="84" xfId="57" applyFont="1" applyBorder="1" applyAlignment="1">
      <alignment horizontal="left" vertical="center" indent="1"/>
      <protection/>
    </xf>
    <xf numFmtId="3" fontId="25" fillId="0" borderId="75" xfId="57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3" fontId="25" fillId="0" borderId="75" xfId="57" applyNumberFormat="1" applyFont="1" applyBorder="1" applyAlignment="1">
      <alignment horizontal="right" vertical="center" indent="1"/>
      <protection/>
    </xf>
    <xf numFmtId="0" fontId="25" fillId="0" borderId="84" xfId="57" applyFont="1" applyBorder="1" applyAlignment="1">
      <alignment horizontal="left" vertical="center" indent="1"/>
      <protection/>
    </xf>
    <xf numFmtId="0" fontId="2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167" fontId="24" fillId="0" borderId="16" xfId="0" applyNumberFormat="1" applyFont="1" applyBorder="1" applyAlignment="1">
      <alignment horizontal="center" vertical="center" wrapText="1"/>
    </xf>
    <xf numFmtId="0" fontId="26" fillId="8" borderId="16" xfId="0" applyNumberFormat="1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vertical="center" wrapText="1"/>
    </xf>
    <xf numFmtId="0" fontId="25" fillId="8" borderId="16" xfId="0" applyFont="1" applyFill="1" applyBorder="1" applyAlignment="1">
      <alignment vertical="center" wrapText="1"/>
    </xf>
    <xf numFmtId="0" fontId="37" fillId="8" borderId="16" xfId="0" applyFont="1" applyFill="1" applyBorder="1" applyAlignment="1">
      <alignment horizontal="center" vertical="center" wrapText="1"/>
    </xf>
    <xf numFmtId="3" fontId="8" fillId="8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" fontId="25" fillId="0" borderId="0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 wrapText="1"/>
    </xf>
    <xf numFmtId="167" fontId="53" fillId="0" borderId="16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34" fillId="8" borderId="16" xfId="0" applyNumberFormat="1" applyFont="1" applyFill="1" applyBorder="1" applyAlignment="1">
      <alignment horizontal="center" vertical="center" wrapText="1"/>
    </xf>
    <xf numFmtId="0" fontId="56" fillId="8" borderId="16" xfId="0" applyFont="1" applyFill="1" applyBorder="1" applyAlignment="1">
      <alignment vertical="center" wrapText="1"/>
    </xf>
    <xf numFmtId="0" fontId="37" fillId="8" borderId="16" xfId="0" applyFont="1" applyFill="1" applyBorder="1" applyAlignment="1">
      <alignment vertical="center" wrapText="1"/>
    </xf>
    <xf numFmtId="3" fontId="37" fillId="8" borderId="16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/>
    </xf>
    <xf numFmtId="16" fontId="37" fillId="0" borderId="16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center" vertical="center"/>
    </xf>
    <xf numFmtId="16" fontId="37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/>
    </xf>
    <xf numFmtId="0" fontId="53" fillId="0" borderId="1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/>
    </xf>
    <xf numFmtId="3" fontId="54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46" fillId="0" borderId="42" xfId="0" applyNumberFormat="1" applyFont="1" applyBorder="1" applyAlignment="1">
      <alignment horizontal="center" vertical="center" wrapText="1"/>
    </xf>
    <xf numFmtId="16" fontId="46" fillId="0" borderId="33" xfId="0" applyNumberFormat="1" applyFont="1" applyBorder="1" applyAlignment="1">
      <alignment horizontal="center" vertical="center"/>
    </xf>
    <xf numFmtId="16" fontId="46" fillId="0" borderId="43" xfId="0" applyNumberFormat="1" applyFont="1" applyBorder="1" applyAlignment="1">
      <alignment horizontal="center" vertical="center"/>
    </xf>
    <xf numFmtId="16" fontId="46" fillId="0" borderId="47" xfId="0" applyNumberFormat="1" applyFont="1" applyBorder="1" applyAlignment="1">
      <alignment horizontal="center" vertical="center"/>
    </xf>
    <xf numFmtId="16" fontId="46" fillId="0" borderId="59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58">
      <alignment/>
      <protection/>
    </xf>
    <xf numFmtId="0" fontId="24" fillId="0" borderId="0" xfId="58" applyFont="1" applyAlignment="1">
      <alignment horizontal="center"/>
      <protection/>
    </xf>
    <xf numFmtId="0" fontId="17" fillId="0" borderId="0" xfId="58" applyFont="1">
      <alignment/>
      <protection/>
    </xf>
    <xf numFmtId="0" fontId="24" fillId="0" borderId="0" xfId="58" applyFont="1">
      <alignment/>
      <protection/>
    </xf>
    <xf numFmtId="0" fontId="7" fillId="0" borderId="86" xfId="58" applyFont="1" applyBorder="1">
      <alignment/>
      <protection/>
    </xf>
    <xf numFmtId="0" fontId="7" fillId="0" borderId="86" xfId="58" applyFont="1" applyBorder="1" applyAlignment="1">
      <alignment horizontal="center"/>
      <protection/>
    </xf>
    <xf numFmtId="0" fontId="8" fillId="0" borderId="86" xfId="58" applyFont="1" applyBorder="1">
      <alignment/>
      <protection/>
    </xf>
    <xf numFmtId="0" fontId="0" fillId="0" borderId="86" xfId="58" applyBorder="1">
      <alignment/>
      <protection/>
    </xf>
    <xf numFmtId="0" fontId="42" fillId="0" borderId="86" xfId="58" applyFont="1" applyBorder="1">
      <alignment/>
      <protection/>
    </xf>
    <xf numFmtId="0" fontId="53" fillId="0" borderId="86" xfId="58" applyFont="1" applyBorder="1">
      <alignment/>
      <protection/>
    </xf>
    <xf numFmtId="0" fontId="54" fillId="0" borderId="86" xfId="58" applyFont="1" applyBorder="1">
      <alignment/>
      <protection/>
    </xf>
    <xf numFmtId="194" fontId="0" fillId="0" borderId="86" xfId="58" applyNumberFormat="1" applyBorder="1">
      <alignment/>
      <protection/>
    </xf>
    <xf numFmtId="194" fontId="54" fillId="0" borderId="86" xfId="58" applyNumberFormat="1" applyFont="1" applyBorder="1">
      <alignment/>
      <protection/>
    </xf>
    <xf numFmtId="0" fontId="24" fillId="0" borderId="0" xfId="58" applyFont="1" applyAlignment="1">
      <alignment horizontal="left"/>
      <protection/>
    </xf>
    <xf numFmtId="0" fontId="1" fillId="0" borderId="0" xfId="58" applyFont="1">
      <alignment/>
      <protection/>
    </xf>
    <xf numFmtId="0" fontId="71" fillId="0" borderId="87" xfId="0" applyFont="1" applyBorder="1" applyAlignment="1">
      <alignment horizontal="left" vertical="center" wrapText="1"/>
    </xf>
    <xf numFmtId="0" fontId="47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47" fillId="0" borderId="90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 wrapText="1"/>
    </xf>
    <xf numFmtId="16" fontId="26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0" fontId="37" fillId="0" borderId="7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7" fontId="2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47" fillId="0" borderId="58" xfId="0" applyNumberFormat="1" applyFont="1" applyBorder="1" applyAlignment="1">
      <alignment horizontal="center" vertical="center" wrapText="1"/>
    </xf>
    <xf numFmtId="3" fontId="47" fillId="0" borderId="92" xfId="0" applyNumberFormat="1" applyFont="1" applyBorder="1" applyAlignment="1">
      <alignment horizontal="center" vertical="center" wrapText="1"/>
    </xf>
    <xf numFmtId="3" fontId="47" fillId="0" borderId="89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90" xfId="0" applyFont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7" fillId="8" borderId="90" xfId="0" applyFont="1" applyFill="1" applyBorder="1" applyAlignment="1">
      <alignment horizontal="center" vertical="center" wrapText="1"/>
    </xf>
    <xf numFmtId="0" fontId="50" fillId="8" borderId="91" xfId="0" applyFont="1" applyFill="1" applyBorder="1" applyAlignment="1">
      <alignment vertical="center" wrapText="1"/>
    </xf>
    <xf numFmtId="0" fontId="50" fillId="8" borderId="94" xfId="0" applyFont="1" applyFill="1" applyBorder="1" applyAlignment="1">
      <alignment vertical="center" wrapText="1"/>
    </xf>
    <xf numFmtId="0" fontId="47" fillId="0" borderId="87" xfId="0" applyFont="1" applyBorder="1" applyAlignment="1">
      <alignment horizontal="left"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46" fillId="0" borderId="75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7" fontId="46" fillId="0" borderId="47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7" fillId="8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16" fontId="8" fillId="0" borderId="87" xfId="0" applyNumberFormat="1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3" fontId="8" fillId="8" borderId="73" xfId="0" applyNumberFormat="1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" fillId="8" borderId="88" xfId="0" applyFont="1" applyFill="1" applyBorder="1" applyAlignment="1">
      <alignment vertical="center" wrapText="1"/>
    </xf>
    <xf numFmtId="0" fontId="8" fillId="8" borderId="93" xfId="0" applyFont="1" applyFill="1" applyBorder="1" applyAlignment="1">
      <alignment vertical="center" wrapText="1"/>
    </xf>
    <xf numFmtId="0" fontId="8" fillId="8" borderId="105" xfId="0" applyFont="1" applyFill="1" applyBorder="1" applyAlignment="1">
      <alignment vertical="center" wrapText="1"/>
    </xf>
    <xf numFmtId="0" fontId="7" fillId="8" borderId="93" xfId="0" applyFont="1" applyFill="1" applyBorder="1" applyAlignment="1">
      <alignment horizontal="center" vertical="center" wrapText="1"/>
    </xf>
    <xf numFmtId="0" fontId="1" fillId="8" borderId="93" xfId="0" applyFont="1" applyFill="1" applyBorder="1" applyAlignment="1">
      <alignment vertical="center" wrapText="1"/>
    </xf>
    <xf numFmtId="0" fontId="7" fillId="8" borderId="88" xfId="0" applyFont="1" applyFill="1" applyBorder="1" applyAlignment="1">
      <alignment horizontal="center" vertical="center" wrapText="1"/>
    </xf>
    <xf numFmtId="0" fontId="1" fillId="8" borderId="10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1" fillId="8" borderId="105" xfId="0" applyFont="1" applyFill="1" applyBorder="1" applyAlignment="1">
      <alignment vertical="center" wrapTex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167" fontId="8" fillId="0" borderId="47" xfId="0" applyNumberFormat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0" fillId="0" borderId="10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107" xfId="0" applyFont="1" applyBorder="1" applyAlignment="1">
      <alignment horizontal="right" vertical="center"/>
    </xf>
    <xf numFmtId="0" fontId="19" fillId="0" borderId="107" xfId="0" applyFont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8" fillId="0" borderId="107" xfId="0" applyFont="1" applyBorder="1" applyAlignment="1">
      <alignment horizontal="right" vertical="center"/>
    </xf>
    <xf numFmtId="0" fontId="28" fillId="0" borderId="10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5" fillId="0" borderId="107" xfId="0" applyFont="1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107" xfId="0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7" xfId="0" applyFont="1" applyBorder="1" applyAlignment="1">
      <alignment horizontal="center" vertical="center"/>
    </xf>
    <xf numFmtId="3" fontId="24" fillId="0" borderId="0" xfId="57" applyNumberFormat="1" applyFont="1" applyBorder="1" applyAlignment="1">
      <alignment horizontal="center" vertical="center"/>
      <protection/>
    </xf>
    <xf numFmtId="3" fontId="24" fillId="0" borderId="109" xfId="57" applyNumberFormat="1" applyFont="1" applyBorder="1" applyAlignment="1">
      <alignment horizontal="right" vertical="center"/>
      <protection/>
    </xf>
    <xf numFmtId="0" fontId="25" fillId="0" borderId="109" xfId="0" applyFont="1" applyBorder="1" applyAlignment="1">
      <alignment horizontal="right"/>
    </xf>
    <xf numFmtId="0" fontId="24" fillId="0" borderId="110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center"/>
    </xf>
    <xf numFmtId="0" fontId="24" fillId="0" borderId="111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5" fillId="0" borderId="109" xfId="0" applyFont="1" applyBorder="1" applyAlignment="1">
      <alignment horizontal="right" wrapText="1"/>
    </xf>
    <xf numFmtId="0" fontId="0" fillId="0" borderId="109" xfId="0" applyBorder="1" applyAlignment="1">
      <alignment horizontal="right"/>
    </xf>
    <xf numFmtId="0" fontId="24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24" fillId="0" borderId="112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Normál_15. mellékl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view="pageLayout" zoomScaleSheetLayoutView="100" workbookViewId="0" topLeftCell="A23">
      <selection activeCell="B26" sqref="B26"/>
    </sheetView>
  </sheetViews>
  <sheetFormatPr defaultColWidth="9.140625" defaultRowHeight="24.75" customHeight="1"/>
  <cols>
    <col min="1" max="1" width="6.140625" style="23" customWidth="1"/>
    <col min="2" max="2" width="84.57421875" style="24" customWidth="1"/>
    <col min="3" max="3" width="13.28125" style="40" customWidth="1"/>
    <col min="4" max="4" width="13.57421875" style="4" customWidth="1"/>
    <col min="5" max="16384" width="9.140625" style="4" customWidth="1"/>
  </cols>
  <sheetData>
    <row r="2" spans="1:4" s="15" customFormat="1" ht="50.25" customHeight="1">
      <c r="A2" s="134"/>
      <c r="B2" s="135" t="s">
        <v>23</v>
      </c>
      <c r="C2" s="136" t="s">
        <v>68</v>
      </c>
      <c r="D2" s="125"/>
    </row>
    <row r="3" spans="1:4" s="16" customFormat="1" ht="27.75" customHeight="1">
      <c r="A3" s="176" t="s">
        <v>59</v>
      </c>
      <c r="B3" s="177" t="s">
        <v>60</v>
      </c>
      <c r="C3" s="178">
        <f>SUM(C4,C5)</f>
        <v>126743</v>
      </c>
      <c r="D3" s="126"/>
    </row>
    <row r="4" spans="1:4" s="17" customFormat="1" ht="24.75" customHeight="1">
      <c r="A4" s="115" t="s">
        <v>47</v>
      </c>
      <c r="B4" s="113" t="s">
        <v>24</v>
      </c>
      <c r="C4" s="114">
        <v>30743</v>
      </c>
      <c r="D4" s="124"/>
    </row>
    <row r="5" spans="1:4" s="17" customFormat="1" ht="24.75" customHeight="1">
      <c r="A5" s="115" t="s">
        <v>48</v>
      </c>
      <c r="B5" s="113" t="s">
        <v>35</v>
      </c>
      <c r="C5" s="116">
        <f>SUM(C9,C6)</f>
        <v>96000</v>
      </c>
      <c r="D5" s="124"/>
    </row>
    <row r="6" spans="1:6" s="19" customFormat="1" ht="22.5" customHeight="1">
      <c r="A6" s="131" t="s">
        <v>238</v>
      </c>
      <c r="B6" s="118" t="s">
        <v>123</v>
      </c>
      <c r="C6" s="119">
        <f>SUM(C7:C8)</f>
        <v>86000</v>
      </c>
      <c r="D6" s="123"/>
      <c r="F6" s="38"/>
    </row>
    <row r="7" spans="1:6" s="19" customFormat="1" ht="22.5" customHeight="1">
      <c r="A7" s="474"/>
      <c r="B7" s="112" t="s">
        <v>239</v>
      </c>
      <c r="C7" s="48">
        <v>2000</v>
      </c>
      <c r="D7" s="123"/>
      <c r="F7" s="38"/>
    </row>
    <row r="8" spans="1:6" s="19" customFormat="1" ht="22.5" customHeight="1">
      <c r="A8" s="474"/>
      <c r="B8" s="112" t="s">
        <v>240</v>
      </c>
      <c r="C8" s="48">
        <v>84000</v>
      </c>
      <c r="D8" s="123"/>
      <c r="F8" s="38"/>
    </row>
    <row r="9" spans="1:4" s="19" customFormat="1" ht="22.5" customHeight="1">
      <c r="A9" s="131" t="s">
        <v>2</v>
      </c>
      <c r="B9" s="118" t="s">
        <v>63</v>
      </c>
      <c r="C9" s="119">
        <f>SUM(C10)</f>
        <v>10000</v>
      </c>
      <c r="D9" s="123"/>
    </row>
    <row r="10" spans="1:4" s="19" customFormat="1" ht="22.5" customHeight="1">
      <c r="A10" s="175"/>
      <c r="B10" s="112" t="s">
        <v>241</v>
      </c>
      <c r="C10" s="48">
        <v>10000</v>
      </c>
      <c r="D10" s="123"/>
    </row>
    <row r="11" spans="1:4" s="19" customFormat="1" ht="27.75" customHeight="1">
      <c r="A11" s="179" t="s">
        <v>62</v>
      </c>
      <c r="B11" s="180" t="s">
        <v>242</v>
      </c>
      <c r="C11" s="116">
        <f>SUM(C12+C18+C19+C22+C26+C27+C28)</f>
        <v>170845</v>
      </c>
      <c r="D11" s="123"/>
    </row>
    <row r="12" spans="1:4" s="19" customFormat="1" ht="22.5" customHeight="1">
      <c r="A12" s="117" t="s">
        <v>47</v>
      </c>
      <c r="B12" s="113" t="s">
        <v>243</v>
      </c>
      <c r="C12" s="114">
        <f>SUM(C13:C17)</f>
        <v>59569</v>
      </c>
      <c r="D12" s="123"/>
    </row>
    <row r="13" spans="1:4" s="19" customFormat="1" ht="22.5" customHeight="1">
      <c r="A13" s="117"/>
      <c r="B13" s="112" t="s">
        <v>250</v>
      </c>
      <c r="C13" s="119">
        <v>42640</v>
      </c>
      <c r="D13" s="123"/>
    </row>
    <row r="14" spans="1:4" s="19" customFormat="1" ht="22.5" customHeight="1">
      <c r="A14" s="117"/>
      <c r="B14" s="112" t="s">
        <v>251</v>
      </c>
      <c r="C14" s="119">
        <v>11835</v>
      </c>
      <c r="D14" s="123"/>
    </row>
    <row r="15" spans="1:4" s="19" customFormat="1" ht="22.5" customHeight="1">
      <c r="A15" s="117"/>
      <c r="B15" s="112" t="s">
        <v>299</v>
      </c>
      <c r="C15" s="119">
        <v>0</v>
      </c>
      <c r="D15" s="123"/>
    </row>
    <row r="16" spans="1:4" s="19" customFormat="1" ht="22.5" customHeight="1">
      <c r="A16" s="117"/>
      <c r="B16" s="112" t="s">
        <v>300</v>
      </c>
      <c r="C16" s="119">
        <v>100</v>
      </c>
      <c r="D16" s="123"/>
    </row>
    <row r="17" spans="1:4" s="19" customFormat="1" ht="22.5" customHeight="1">
      <c r="A17" s="117"/>
      <c r="B17" s="112" t="s">
        <v>304</v>
      </c>
      <c r="C17" s="119">
        <v>4994</v>
      </c>
      <c r="D17" s="123"/>
    </row>
    <row r="18" spans="1:4" s="19" customFormat="1" ht="22.5" customHeight="1">
      <c r="A18" s="117" t="s">
        <v>48</v>
      </c>
      <c r="B18" s="113" t="s">
        <v>249</v>
      </c>
      <c r="C18" s="114">
        <v>4638</v>
      </c>
      <c r="D18" s="123"/>
    </row>
    <row r="19" spans="1:4" s="19" customFormat="1" ht="22.5" customHeight="1">
      <c r="A19" s="117" t="s">
        <v>49</v>
      </c>
      <c r="B19" s="113" t="s">
        <v>301</v>
      </c>
      <c r="C19" s="114">
        <f>SUM(C20:C21)</f>
        <v>57700</v>
      </c>
      <c r="D19" s="123"/>
    </row>
    <row r="20" spans="1:4" s="20" customFormat="1" ht="22.5" customHeight="1">
      <c r="A20" s="474"/>
      <c r="B20" s="112" t="s">
        <v>244</v>
      </c>
      <c r="C20" s="48">
        <v>6104</v>
      </c>
      <c r="D20" s="127" t="s">
        <v>25</v>
      </c>
    </row>
    <row r="21" spans="1:4" s="19" customFormat="1" ht="22.5" customHeight="1">
      <c r="A21" s="474"/>
      <c r="B21" s="112" t="s">
        <v>302</v>
      </c>
      <c r="C21" s="48">
        <v>51596</v>
      </c>
      <c r="D21" s="128" t="s">
        <v>57</v>
      </c>
    </row>
    <row r="22" spans="1:4" s="18" customFormat="1" ht="22.5" customHeight="1">
      <c r="A22" s="117" t="s">
        <v>50</v>
      </c>
      <c r="B22" s="113" t="s">
        <v>245</v>
      </c>
      <c r="C22" s="114">
        <f>SUM(C23:C25)</f>
        <v>42621</v>
      </c>
      <c r="D22" s="122"/>
    </row>
    <row r="23" spans="1:4" s="18" customFormat="1" ht="22.5" customHeight="1">
      <c r="A23" s="474"/>
      <c r="B23" s="112" t="s">
        <v>246</v>
      </c>
      <c r="C23" s="48">
        <v>15000</v>
      </c>
      <c r="D23" s="122"/>
    </row>
    <row r="24" spans="1:4" s="18" customFormat="1" ht="22.5" customHeight="1">
      <c r="A24" s="474"/>
      <c r="B24" s="112" t="s">
        <v>247</v>
      </c>
      <c r="C24" s="48">
        <v>4569</v>
      </c>
      <c r="D24" s="122"/>
    </row>
    <row r="25" spans="1:4" s="18" customFormat="1" ht="22.5" customHeight="1">
      <c r="A25" s="175"/>
      <c r="B25" s="112" t="s">
        <v>303</v>
      </c>
      <c r="C25" s="48">
        <v>23052</v>
      </c>
      <c r="D25" s="122"/>
    </row>
    <row r="26" spans="1:4" s="18" customFormat="1" ht="22.5" customHeight="1">
      <c r="A26" s="117" t="s">
        <v>51</v>
      </c>
      <c r="B26" s="113" t="s">
        <v>321</v>
      </c>
      <c r="C26" s="114">
        <v>3917</v>
      </c>
      <c r="D26" s="122"/>
    </row>
    <row r="27" spans="1:4" s="18" customFormat="1" ht="22.5" customHeight="1">
      <c r="A27" s="117" t="s">
        <v>52</v>
      </c>
      <c r="B27" s="113" t="s">
        <v>248</v>
      </c>
      <c r="C27" s="114">
        <v>1000</v>
      </c>
      <c r="D27" s="122"/>
    </row>
    <row r="28" spans="1:4" s="18" customFormat="1" ht="22.5" customHeight="1">
      <c r="A28" s="117" t="s">
        <v>53</v>
      </c>
      <c r="B28" s="113" t="s">
        <v>320</v>
      </c>
      <c r="C28" s="114">
        <v>1400</v>
      </c>
      <c r="D28" s="122"/>
    </row>
    <row r="29" spans="1:4" s="22" customFormat="1" ht="18.75" customHeight="1">
      <c r="A29" s="179" t="s">
        <v>64</v>
      </c>
      <c r="B29" s="180" t="s">
        <v>70</v>
      </c>
      <c r="C29" s="116">
        <v>5500</v>
      </c>
      <c r="D29" s="129"/>
    </row>
    <row r="30" spans="1:4" s="22" customFormat="1" ht="18.75" customHeight="1">
      <c r="A30" s="183" t="s">
        <v>47</v>
      </c>
      <c r="B30" s="49" t="s">
        <v>71</v>
      </c>
      <c r="C30" s="120">
        <v>5500</v>
      </c>
      <c r="D30" s="129"/>
    </row>
    <row r="31" spans="1:4" s="22" customFormat="1" ht="18.75" customHeight="1">
      <c r="A31" s="183"/>
      <c r="B31" s="191" t="s">
        <v>252</v>
      </c>
      <c r="C31" s="192">
        <f>SUM(C3,C11,C29)</f>
        <v>303088</v>
      </c>
      <c r="D31" s="193"/>
    </row>
    <row r="32" spans="1:4" s="22" customFormat="1" ht="22.5" customHeight="1">
      <c r="A32" s="181" t="s">
        <v>66</v>
      </c>
      <c r="B32" s="182" t="s">
        <v>65</v>
      </c>
      <c r="C32" s="116">
        <v>38704</v>
      </c>
      <c r="D32" s="184"/>
    </row>
    <row r="33" spans="1:4" s="22" customFormat="1" ht="22.5" customHeight="1">
      <c r="A33" s="132" t="s">
        <v>47</v>
      </c>
      <c r="B33" s="133" t="s">
        <v>72</v>
      </c>
      <c r="C33" s="114">
        <v>18889</v>
      </c>
      <c r="D33" s="129"/>
    </row>
    <row r="34" spans="1:4" s="22" customFormat="1" ht="22.5" customHeight="1">
      <c r="A34" s="362" t="s">
        <v>48</v>
      </c>
      <c r="B34" s="363" t="s">
        <v>306</v>
      </c>
      <c r="C34" s="120">
        <v>19815</v>
      </c>
      <c r="D34" s="129"/>
    </row>
    <row r="35" spans="1:4" s="22" customFormat="1" ht="21.75" customHeight="1">
      <c r="A35" s="186" t="s">
        <v>158</v>
      </c>
      <c r="B35" s="187" t="s">
        <v>159</v>
      </c>
      <c r="C35" s="188">
        <v>95000</v>
      </c>
      <c r="D35" s="129"/>
    </row>
    <row r="36" spans="1:5" ht="32.25" customHeight="1">
      <c r="A36" s="185"/>
      <c r="B36" s="177" t="s">
        <v>26</v>
      </c>
      <c r="C36" s="189">
        <f>SUM(C3,C11,C29,C32,C35)</f>
        <v>436792</v>
      </c>
      <c r="D36" s="190"/>
      <c r="E36" s="130"/>
    </row>
    <row r="37" spans="1:4" s="19" customFormat="1" ht="27.75" customHeight="1">
      <c r="A37" s="123"/>
      <c r="B37" s="123"/>
      <c r="C37" s="121"/>
      <c r="D37" s="21"/>
    </row>
    <row r="38" spans="3:4" s="19" customFormat="1" ht="22.5" customHeight="1">
      <c r="C38" s="39"/>
      <c r="D38" s="21"/>
    </row>
    <row r="39" spans="2:4" s="19" customFormat="1" ht="22.5" customHeight="1">
      <c r="B39" s="19" t="s">
        <v>305</v>
      </c>
      <c r="C39" s="39"/>
      <c r="D39" s="21"/>
    </row>
  </sheetData>
  <sheetProtection/>
  <protectedRanges>
    <protectedRange sqref="A2:B36" name="Tartom?ny35_1"/>
    <protectedRange sqref="C4" name="Tartom?ny1_1"/>
    <protectedRange sqref="C7:C8 C10 C20:C21 C23:C28" name="Tartom?ny3_1"/>
    <protectedRange sqref="C32 C35" name="Tartom?ny4_1"/>
    <protectedRange sqref="C36" name="Tartom?ny11_1"/>
  </protectedRanges>
  <mergeCells count="3">
    <mergeCell ref="A7:A8"/>
    <mergeCell ref="A20:A21"/>
    <mergeCell ref="A23:A24"/>
  </mergeCells>
  <printOptions horizontalCentered="1"/>
  <pageMargins left="0.2953125" right="0.36" top="0.984251968503937" bottom="0.7874015748031497" header="0.31496062992125984" footer="0.31496062992125984"/>
  <pageSetup horizontalDpi="200" verticalDpi="200" orientation="portrait" paperSize="9" scale="81" r:id="rId1"/>
  <headerFooter alignWithMargins="0">
    <oddHeader>&amp;L&amp;"Times New Roman,Dőlt"&amp;12&amp;U 1. melléklet  az 1/2014. (II.12) önkormányzati rendelethez&amp;C&amp;"Times New Roman,Normál"
&amp;"Times New Roman,Félkövér"ÖNKORMÁNYZAT BEVÉTELEI</oddHeader>
    <oddFooter>&amp;C&amp;"Times New Roman,Normál"&amp;12Táborfalva Nagyközség Önkormányzat 2014. évi költségvetési rendelete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B1">
      <selection activeCell="B3" sqref="B3"/>
    </sheetView>
  </sheetViews>
  <sheetFormatPr defaultColWidth="9.140625" defaultRowHeight="12.75"/>
  <cols>
    <col min="1" max="1" width="5.57421875" style="0" customWidth="1"/>
    <col min="2" max="2" width="86.7109375" style="0" customWidth="1"/>
    <col min="3" max="3" width="9.57421875" style="0" customWidth="1"/>
  </cols>
  <sheetData>
    <row r="1" spans="1:3" ht="12.75">
      <c r="A1" s="562" t="s">
        <v>386</v>
      </c>
      <c r="B1" s="563"/>
      <c r="C1" s="563"/>
    </row>
    <row r="2" spans="1:3" ht="22.5" customHeight="1">
      <c r="A2" s="564"/>
      <c r="B2" s="564"/>
      <c r="C2" s="564"/>
    </row>
    <row r="3" spans="1:3" ht="15.75">
      <c r="A3" s="140"/>
      <c r="B3" s="141"/>
      <c r="C3" s="141"/>
    </row>
    <row r="4" spans="1:3" ht="15.75">
      <c r="A4" s="554" t="s">
        <v>73</v>
      </c>
      <c r="B4" s="555"/>
      <c r="C4" s="554"/>
    </row>
    <row r="5" spans="1:3" ht="15.75">
      <c r="A5" s="58" t="s">
        <v>67</v>
      </c>
      <c r="B5" s="58" t="s">
        <v>58</v>
      </c>
      <c r="C5" s="62" t="s">
        <v>188</v>
      </c>
    </row>
    <row r="6" spans="1:3" ht="15.75" customHeight="1">
      <c r="A6" s="58" t="s">
        <v>47</v>
      </c>
      <c r="B6" s="53" t="s">
        <v>123</v>
      </c>
      <c r="C6" s="81">
        <v>86000</v>
      </c>
    </row>
    <row r="7" spans="1:3" ht="15.75" customHeight="1">
      <c r="A7" s="58" t="s">
        <v>48</v>
      </c>
      <c r="B7" s="52" t="s">
        <v>192</v>
      </c>
      <c r="C7" s="81" t="s">
        <v>69</v>
      </c>
    </row>
    <row r="8" spans="1:3" ht="15.75" customHeight="1">
      <c r="A8" s="58" t="s">
        <v>49</v>
      </c>
      <c r="B8" s="53" t="s">
        <v>193</v>
      </c>
      <c r="C8" s="81" t="s">
        <v>69</v>
      </c>
    </row>
    <row r="9" spans="1:3" ht="15.75" customHeight="1">
      <c r="A9" s="58" t="s">
        <v>50</v>
      </c>
      <c r="B9" s="53" t="s">
        <v>194</v>
      </c>
      <c r="C9" s="81"/>
    </row>
    <row r="10" spans="1:3" ht="15.75" customHeight="1">
      <c r="A10" s="58" t="s">
        <v>51</v>
      </c>
      <c r="B10" s="87" t="s">
        <v>195</v>
      </c>
      <c r="C10" s="81">
        <v>30743</v>
      </c>
    </row>
    <row r="11" spans="1:3" ht="15.75" customHeight="1">
      <c r="A11" s="58" t="s">
        <v>52</v>
      </c>
      <c r="B11" s="87" t="s">
        <v>196</v>
      </c>
      <c r="C11" s="81" t="s">
        <v>69</v>
      </c>
    </row>
    <row r="12" spans="1:3" ht="15.75">
      <c r="A12" s="560" t="s">
        <v>197</v>
      </c>
      <c r="B12" s="561"/>
      <c r="C12" s="142">
        <f>SUM(C6:C11)</f>
        <v>116743</v>
      </c>
    </row>
  </sheetData>
  <sheetProtection/>
  <protectedRanges>
    <protectedRange sqref="C4" name="Tartom?ny1"/>
    <protectedRange sqref="C12" name="Tartom?ny13_1"/>
    <protectedRange sqref="C6:C11" name="Tartom?ny3_1"/>
    <protectedRange sqref="C12" name="Tartom?ny1_1"/>
  </protectedRanges>
  <mergeCells count="3">
    <mergeCell ref="A4:C4"/>
    <mergeCell ref="A12:B12"/>
    <mergeCell ref="A1:C2"/>
  </mergeCells>
  <printOptions/>
  <pageMargins left="0.17" right="0.25" top="0.98" bottom="0.7480314960629921" header="0.31496062992125984" footer="0.31496062992125984"/>
  <pageSetup horizontalDpi="600" verticalDpi="600" orientation="portrait" paperSize="9" r:id="rId1"/>
  <headerFooter alignWithMargins="0">
    <oddHeader>&amp;C&amp;U 10. melléklet  az 1/2014. (II.12.) önkormányzati rendelethez</oddHeader>
    <oddFooter>&amp;CTáborfalva Nagyözség Önkormányzat 2014. évi költségvetési rendelete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C20"/>
  <sheetViews>
    <sheetView view="pageLayout" workbookViewId="0" topLeftCell="A1">
      <selection activeCell="E10" sqref="E10"/>
    </sheetView>
  </sheetViews>
  <sheetFormatPr defaultColWidth="9.140625" defaultRowHeight="12.75"/>
  <cols>
    <col min="2" max="2" width="45.140625" style="0" customWidth="1"/>
  </cols>
  <sheetData>
    <row r="5" spans="1:3" ht="15.75">
      <c r="A5" s="552" t="s">
        <v>387</v>
      </c>
      <c r="B5" s="553"/>
      <c r="C5" s="553"/>
    </row>
    <row r="6" spans="1:3" ht="15.75">
      <c r="A6" s="140"/>
      <c r="B6" s="141"/>
      <c r="C6" s="141"/>
    </row>
    <row r="7" spans="1:3" ht="15.75">
      <c r="A7" s="554" t="s">
        <v>73</v>
      </c>
      <c r="B7" s="555"/>
      <c r="C7" s="554"/>
    </row>
    <row r="8" spans="1:3" ht="15.75">
      <c r="A8" s="58" t="s">
        <v>67</v>
      </c>
      <c r="B8" s="58" t="s">
        <v>58</v>
      </c>
      <c r="C8" s="62" t="s">
        <v>188</v>
      </c>
    </row>
    <row r="9" spans="1:3" ht="15.75" customHeight="1">
      <c r="A9" s="148" t="s">
        <v>47</v>
      </c>
      <c r="B9" s="149" t="s">
        <v>198</v>
      </c>
      <c r="C9" s="150">
        <f>SUM(C10:C12)</f>
        <v>4180</v>
      </c>
    </row>
    <row r="10" spans="1:3" ht="15.75" customHeight="1">
      <c r="A10" s="566"/>
      <c r="B10" s="53" t="s">
        <v>231</v>
      </c>
      <c r="C10" s="81">
        <v>3500</v>
      </c>
    </row>
    <row r="11" spans="1:3" ht="15.75" customHeight="1">
      <c r="A11" s="567"/>
      <c r="B11" s="53" t="s">
        <v>230</v>
      </c>
      <c r="C11" s="81">
        <v>240</v>
      </c>
    </row>
    <row r="12" spans="1:3" ht="15.75" customHeight="1">
      <c r="A12" s="568"/>
      <c r="B12" s="53" t="s">
        <v>232</v>
      </c>
      <c r="C12" s="81">
        <v>440</v>
      </c>
    </row>
    <row r="13" spans="1:3" ht="15.75" customHeight="1">
      <c r="A13" s="148" t="s">
        <v>48</v>
      </c>
      <c r="B13" s="151" t="s">
        <v>199</v>
      </c>
      <c r="C13" s="150">
        <f>SUM(C14:C18)</f>
        <v>6900</v>
      </c>
    </row>
    <row r="14" spans="1:3" ht="15.75" customHeight="1">
      <c r="A14" s="566"/>
      <c r="B14" s="53" t="s">
        <v>237</v>
      </c>
      <c r="C14" s="81">
        <v>2200</v>
      </c>
    </row>
    <row r="15" spans="1:3" ht="15.75" customHeight="1">
      <c r="A15" s="569"/>
      <c r="B15" s="53" t="s">
        <v>236</v>
      </c>
      <c r="C15" s="81">
        <v>1100</v>
      </c>
    </row>
    <row r="16" spans="1:3" ht="15.75" customHeight="1">
      <c r="A16" s="569"/>
      <c r="B16" s="53" t="s">
        <v>233</v>
      </c>
      <c r="C16" s="81">
        <v>300</v>
      </c>
    </row>
    <row r="17" spans="1:3" ht="15.75" customHeight="1">
      <c r="A17" s="569"/>
      <c r="B17" s="53" t="s">
        <v>234</v>
      </c>
      <c r="C17" s="81">
        <v>3000</v>
      </c>
    </row>
    <row r="18" spans="1:3" ht="15.75" customHeight="1">
      <c r="A18" s="570"/>
      <c r="B18" s="53" t="s">
        <v>235</v>
      </c>
      <c r="C18" s="81">
        <v>300</v>
      </c>
    </row>
    <row r="19" spans="1:3" ht="15.75" customHeight="1">
      <c r="A19" s="152"/>
      <c r="B19" s="53"/>
      <c r="C19" s="81"/>
    </row>
    <row r="20" spans="1:3" ht="15.75">
      <c r="A20" s="560" t="s">
        <v>200</v>
      </c>
      <c r="B20" s="565"/>
      <c r="C20" s="142">
        <f>SUM(C9,C13)</f>
        <v>11080</v>
      </c>
    </row>
  </sheetData>
  <sheetProtection/>
  <protectedRanges>
    <protectedRange sqref="C7" name="Tartom?ny1"/>
    <protectedRange sqref="C9:C18" name="Tartom?ny3_1"/>
  </protectedRanges>
  <mergeCells count="5">
    <mergeCell ref="A5:C5"/>
    <mergeCell ref="A7:C7"/>
    <mergeCell ref="A20:B20"/>
    <mergeCell ref="A10:A12"/>
    <mergeCell ref="A14:A18"/>
  </mergeCells>
  <printOptions/>
  <pageMargins left="1.59" right="0.7" top="0.75" bottom="0.75" header="0.3" footer="0.3"/>
  <pageSetup horizontalDpi="600" verticalDpi="600" orientation="portrait" paperSize="9" r:id="rId1"/>
  <headerFooter alignWithMargins="0">
    <oddHeader>&amp;C&amp;U11. melléklet  az 1/2014. (II.12.) önkormányzati rendelethez</oddHeader>
    <oddFooter>&amp;CTáborfalva Nagyközség Önkormányzat 2014. évi költségvetési rendelete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view="pageLayout" zoomScaleSheetLayoutView="100" workbookViewId="0" topLeftCell="D7">
      <selection activeCell="P32" sqref="P32"/>
    </sheetView>
  </sheetViews>
  <sheetFormatPr defaultColWidth="9.140625" defaultRowHeight="12.75"/>
  <cols>
    <col min="1" max="1" width="5.8515625" style="7" customWidth="1"/>
    <col min="2" max="2" width="32.7109375" style="57" customWidth="1"/>
    <col min="3" max="3" width="10.140625" style="75" customWidth="1"/>
    <col min="4" max="4" width="8.28125" style="0" customWidth="1"/>
    <col min="5" max="5" width="8.8515625" style="0" customWidth="1"/>
    <col min="6" max="6" width="9.421875" style="0" customWidth="1"/>
    <col min="7" max="7" width="7.8515625" style="0" customWidth="1"/>
    <col min="8" max="8" width="8.00390625" style="0" customWidth="1"/>
    <col min="9" max="9" width="9.8515625" style="0" customWidth="1"/>
    <col min="10" max="10" width="9.57421875" style="79" customWidth="1"/>
    <col min="11" max="11" width="8.57421875" style="25" customWidth="1"/>
    <col min="13" max="13" width="9.57421875" style="8" customWidth="1"/>
    <col min="14" max="14" width="11.00390625" style="8" customWidth="1"/>
    <col min="15" max="15" width="10.00390625" style="8" customWidth="1"/>
    <col min="16" max="16" width="9.00390625" style="30" customWidth="1"/>
    <col min="17" max="17" width="8.421875" style="79" customWidth="1"/>
    <col min="18" max="18" width="9.7109375" style="8" customWidth="1"/>
  </cols>
  <sheetData>
    <row r="1" spans="1:18" s="9" customFormat="1" ht="30" customHeight="1">
      <c r="A1" s="571" t="s">
        <v>388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</row>
    <row r="2" spans="1:18" s="10" customFormat="1" ht="14.25" customHeight="1">
      <c r="A2" s="572" t="s">
        <v>73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s="10" customFormat="1" ht="14.25" customHeight="1">
      <c r="A3" s="63"/>
      <c r="B3" s="37"/>
      <c r="C3" s="68"/>
      <c r="D3" s="574" t="s">
        <v>99</v>
      </c>
      <c r="E3" s="574"/>
      <c r="F3" s="574"/>
      <c r="G3" s="574"/>
      <c r="H3" s="574"/>
      <c r="I3" s="574"/>
      <c r="J3" s="78"/>
      <c r="K3" s="574" t="s">
        <v>100</v>
      </c>
      <c r="L3" s="574"/>
      <c r="M3" s="574"/>
      <c r="N3" s="574"/>
      <c r="O3" s="574"/>
      <c r="P3" s="574"/>
      <c r="Q3" s="80"/>
      <c r="R3" s="68"/>
    </row>
    <row r="4" spans="1:18" s="74" customFormat="1" ht="52.5" customHeight="1">
      <c r="A4" s="64" t="s">
        <v>67</v>
      </c>
      <c r="B4" s="64" t="s">
        <v>58</v>
      </c>
      <c r="C4" s="65" t="s">
        <v>74</v>
      </c>
      <c r="D4" s="66" t="s">
        <v>93</v>
      </c>
      <c r="E4" s="66" t="s">
        <v>91</v>
      </c>
      <c r="F4" s="66" t="s">
        <v>94</v>
      </c>
      <c r="G4" s="66" t="s">
        <v>107</v>
      </c>
      <c r="H4" s="66" t="s">
        <v>95</v>
      </c>
      <c r="I4" s="66" t="s">
        <v>96</v>
      </c>
      <c r="J4" s="67" t="s">
        <v>4</v>
      </c>
      <c r="K4" s="66" t="s">
        <v>97</v>
      </c>
      <c r="L4" s="66" t="s">
        <v>36</v>
      </c>
      <c r="M4" s="66" t="s">
        <v>92</v>
      </c>
      <c r="N4" s="66" t="s">
        <v>322</v>
      </c>
      <c r="O4" s="66" t="s">
        <v>98</v>
      </c>
      <c r="P4" s="69" t="s">
        <v>106</v>
      </c>
      <c r="Q4" s="67" t="s">
        <v>4</v>
      </c>
      <c r="R4" s="158" t="s">
        <v>108</v>
      </c>
    </row>
    <row r="5" spans="1:18" s="51" customFormat="1" ht="15" customHeight="1">
      <c r="A5" s="64" t="s">
        <v>47</v>
      </c>
      <c r="B5" s="27" t="s">
        <v>75</v>
      </c>
      <c r="C5" s="66">
        <v>562912</v>
      </c>
      <c r="D5" s="70" t="s">
        <v>69</v>
      </c>
      <c r="E5" s="70">
        <v>10076</v>
      </c>
      <c r="F5" s="70" t="s">
        <v>69</v>
      </c>
      <c r="G5" s="70" t="s">
        <v>69</v>
      </c>
      <c r="H5" s="70" t="s">
        <v>69</v>
      </c>
      <c r="I5" s="70" t="s">
        <v>69</v>
      </c>
      <c r="J5" s="72">
        <f>SUM(D5:I5)</f>
        <v>10076</v>
      </c>
      <c r="K5" s="70" t="s">
        <v>69</v>
      </c>
      <c r="L5" s="70" t="s">
        <v>69</v>
      </c>
      <c r="M5" s="70" t="s">
        <v>69</v>
      </c>
      <c r="N5" s="70">
        <v>29995</v>
      </c>
      <c r="O5" s="70" t="s">
        <v>69</v>
      </c>
      <c r="P5" s="70">
        <f>SUM(L5:O5)</f>
        <v>29995</v>
      </c>
      <c r="Q5" s="72">
        <f>SUM(K5:O5)</f>
        <v>29995</v>
      </c>
      <c r="R5" s="159">
        <f>SUM(Q5,J5)</f>
        <v>40071</v>
      </c>
    </row>
    <row r="6" spans="1:18" s="51" customFormat="1" ht="15" customHeight="1">
      <c r="A6" s="64" t="s">
        <v>48</v>
      </c>
      <c r="B6" s="50" t="s">
        <v>76</v>
      </c>
      <c r="C6" s="65">
        <v>562913</v>
      </c>
      <c r="D6" s="70" t="s">
        <v>69</v>
      </c>
      <c r="E6" s="70">
        <v>13555</v>
      </c>
      <c r="F6" s="70" t="s">
        <v>69</v>
      </c>
      <c r="G6" s="70" t="s">
        <v>69</v>
      </c>
      <c r="H6" s="70" t="s">
        <v>69</v>
      </c>
      <c r="I6" s="70" t="s">
        <v>69</v>
      </c>
      <c r="J6" s="72">
        <f>SUM(E6:I6)</f>
        <v>13555</v>
      </c>
      <c r="K6" s="70" t="s">
        <v>69</v>
      </c>
      <c r="L6" s="70" t="s">
        <v>69</v>
      </c>
      <c r="M6" s="70" t="s">
        <v>69</v>
      </c>
      <c r="N6" s="70" t="s">
        <v>69</v>
      </c>
      <c r="O6" s="70" t="s">
        <v>69</v>
      </c>
      <c r="P6" s="70">
        <f aca="true" t="shared" si="0" ref="P6:P24">SUM(L6:O6)</f>
        <v>0</v>
      </c>
      <c r="Q6" s="72">
        <f aca="true" t="shared" si="1" ref="Q6:Q28">SUM(K6:O6)</f>
        <v>0</v>
      </c>
      <c r="R6" s="159">
        <f aca="true" t="shared" si="2" ref="R6:R28">SUM(Q6,J6)</f>
        <v>13555</v>
      </c>
    </row>
    <row r="7" spans="1:18" s="51" customFormat="1" ht="15" customHeight="1">
      <c r="A7" s="64" t="s">
        <v>49</v>
      </c>
      <c r="B7" s="27" t="s">
        <v>77</v>
      </c>
      <c r="C7" s="65">
        <v>562917</v>
      </c>
      <c r="D7" s="70" t="s">
        <v>69</v>
      </c>
      <c r="E7" s="70">
        <v>1232</v>
      </c>
      <c r="F7" s="70" t="s">
        <v>69</v>
      </c>
      <c r="G7" s="70" t="s">
        <v>69</v>
      </c>
      <c r="H7" s="70" t="s">
        <v>69</v>
      </c>
      <c r="I7" s="70" t="s">
        <v>69</v>
      </c>
      <c r="J7" s="72">
        <f aca="true" t="shared" si="3" ref="J7:J26">SUM(D7:I7)</f>
        <v>1232</v>
      </c>
      <c r="K7" s="70" t="s">
        <v>69</v>
      </c>
      <c r="L7" s="70" t="s">
        <v>69</v>
      </c>
      <c r="M7" s="70" t="s">
        <v>69</v>
      </c>
      <c r="N7" s="70" t="s">
        <v>69</v>
      </c>
      <c r="O7" s="70" t="s">
        <v>69</v>
      </c>
      <c r="P7" s="70">
        <f t="shared" si="0"/>
        <v>0</v>
      </c>
      <c r="Q7" s="72">
        <f t="shared" si="1"/>
        <v>0</v>
      </c>
      <c r="R7" s="159">
        <f t="shared" si="2"/>
        <v>1232</v>
      </c>
    </row>
    <row r="8" spans="1:18" s="51" customFormat="1" ht="15" customHeight="1">
      <c r="A8" s="64" t="s">
        <v>50</v>
      </c>
      <c r="B8" s="27" t="s">
        <v>78</v>
      </c>
      <c r="C8" s="65">
        <v>841112</v>
      </c>
      <c r="D8" s="70" t="s">
        <v>69</v>
      </c>
      <c r="E8" s="70" t="s">
        <v>69</v>
      </c>
      <c r="F8" s="70" t="s">
        <v>69</v>
      </c>
      <c r="G8" s="70" t="s">
        <v>69</v>
      </c>
      <c r="H8" s="70" t="s">
        <v>69</v>
      </c>
      <c r="I8" s="70" t="s">
        <v>69</v>
      </c>
      <c r="J8" s="72">
        <f t="shared" si="3"/>
        <v>0</v>
      </c>
      <c r="K8" s="70" t="s">
        <v>69</v>
      </c>
      <c r="L8" s="70">
        <v>6376</v>
      </c>
      <c r="M8" s="70">
        <v>1665</v>
      </c>
      <c r="N8" s="70" t="s">
        <v>69</v>
      </c>
      <c r="O8" s="70" t="s">
        <v>69</v>
      </c>
      <c r="P8" s="70">
        <f t="shared" si="0"/>
        <v>8041</v>
      </c>
      <c r="Q8" s="72">
        <f t="shared" si="1"/>
        <v>8041</v>
      </c>
      <c r="R8" s="159">
        <f t="shared" si="2"/>
        <v>8041</v>
      </c>
    </row>
    <row r="9" spans="1:18" s="51" customFormat="1" ht="15" customHeight="1">
      <c r="A9" s="64" t="s">
        <v>51</v>
      </c>
      <c r="B9" s="27" t="s">
        <v>61</v>
      </c>
      <c r="C9" s="65">
        <v>841126</v>
      </c>
      <c r="D9" s="70" t="s">
        <v>69</v>
      </c>
      <c r="E9" s="70" t="s">
        <v>69</v>
      </c>
      <c r="F9" s="70" t="s">
        <v>69</v>
      </c>
      <c r="G9" s="70" t="s">
        <v>69</v>
      </c>
      <c r="H9" s="70" t="s">
        <v>69</v>
      </c>
      <c r="I9" s="70" t="s">
        <v>69</v>
      </c>
      <c r="J9" s="72">
        <f t="shared" si="3"/>
        <v>0</v>
      </c>
      <c r="K9" s="70" t="s">
        <v>69</v>
      </c>
      <c r="L9" s="70">
        <v>34130</v>
      </c>
      <c r="M9" s="70">
        <v>8185</v>
      </c>
      <c r="N9" s="70">
        <v>9412</v>
      </c>
      <c r="O9" s="70" t="s">
        <v>69</v>
      </c>
      <c r="P9" s="70">
        <f t="shared" si="0"/>
        <v>51727</v>
      </c>
      <c r="Q9" s="72">
        <f t="shared" si="1"/>
        <v>51727</v>
      </c>
      <c r="R9" s="159">
        <f t="shared" si="2"/>
        <v>51727</v>
      </c>
    </row>
    <row r="10" spans="1:18" s="51" customFormat="1" ht="15" customHeight="1">
      <c r="A10" s="64" t="s">
        <v>52</v>
      </c>
      <c r="B10" s="27" t="s">
        <v>32</v>
      </c>
      <c r="C10" s="65">
        <v>682001</v>
      </c>
      <c r="D10" s="70" t="s">
        <v>69</v>
      </c>
      <c r="E10" s="70">
        <v>230</v>
      </c>
      <c r="F10" s="70" t="s">
        <v>69</v>
      </c>
      <c r="G10" s="70" t="s">
        <v>69</v>
      </c>
      <c r="H10" s="70" t="s">
        <v>69</v>
      </c>
      <c r="I10" s="70" t="s">
        <v>69</v>
      </c>
      <c r="J10" s="72">
        <f t="shared" si="3"/>
        <v>230</v>
      </c>
      <c r="K10" s="70" t="s">
        <v>69</v>
      </c>
      <c r="L10" s="70" t="s">
        <v>69</v>
      </c>
      <c r="M10" s="70" t="s">
        <v>69</v>
      </c>
      <c r="N10" s="70" t="s">
        <v>69</v>
      </c>
      <c r="O10" s="70" t="s">
        <v>69</v>
      </c>
      <c r="P10" s="70">
        <f t="shared" si="0"/>
        <v>0</v>
      </c>
      <c r="Q10" s="72">
        <f t="shared" si="1"/>
        <v>0</v>
      </c>
      <c r="R10" s="159">
        <f t="shared" si="2"/>
        <v>230</v>
      </c>
    </row>
    <row r="11" spans="1:18" s="51" customFormat="1" ht="15" customHeight="1">
      <c r="A11" s="64" t="s">
        <v>53</v>
      </c>
      <c r="B11" s="27" t="s">
        <v>79</v>
      </c>
      <c r="C11" s="65">
        <v>581400</v>
      </c>
      <c r="D11" s="70" t="s">
        <v>69</v>
      </c>
      <c r="E11" s="70">
        <v>698</v>
      </c>
      <c r="F11" s="70" t="s">
        <v>69</v>
      </c>
      <c r="G11" s="70" t="s">
        <v>69</v>
      </c>
      <c r="H11" s="70" t="s">
        <v>69</v>
      </c>
      <c r="I11" s="70" t="s">
        <v>69</v>
      </c>
      <c r="J11" s="72">
        <f t="shared" si="3"/>
        <v>698</v>
      </c>
      <c r="K11" s="70" t="s">
        <v>69</v>
      </c>
      <c r="L11" s="70" t="s">
        <v>69</v>
      </c>
      <c r="M11" s="70" t="s">
        <v>69</v>
      </c>
      <c r="N11" s="70">
        <v>2040</v>
      </c>
      <c r="O11" s="70" t="s">
        <v>69</v>
      </c>
      <c r="P11" s="70">
        <f t="shared" si="0"/>
        <v>2040</v>
      </c>
      <c r="Q11" s="72">
        <f t="shared" si="1"/>
        <v>2040</v>
      </c>
      <c r="R11" s="159">
        <f t="shared" si="2"/>
        <v>2738</v>
      </c>
    </row>
    <row r="12" spans="1:18" s="54" customFormat="1" ht="15" customHeight="1">
      <c r="A12" s="64" t="s">
        <v>54</v>
      </c>
      <c r="B12" s="27" t="s">
        <v>33</v>
      </c>
      <c r="C12" s="65">
        <v>841402</v>
      </c>
      <c r="D12" s="70" t="s">
        <v>69</v>
      </c>
      <c r="E12" s="70" t="s">
        <v>69</v>
      </c>
      <c r="F12" s="70" t="s">
        <v>69</v>
      </c>
      <c r="G12" s="70" t="s">
        <v>69</v>
      </c>
      <c r="H12" s="70" t="s">
        <v>69</v>
      </c>
      <c r="I12" s="70" t="s">
        <v>69</v>
      </c>
      <c r="J12" s="72">
        <f t="shared" si="3"/>
        <v>0</v>
      </c>
      <c r="K12" s="70" t="s">
        <v>69</v>
      </c>
      <c r="L12" s="70" t="s">
        <v>69</v>
      </c>
      <c r="M12" s="70" t="s">
        <v>69</v>
      </c>
      <c r="N12" s="70">
        <v>12524</v>
      </c>
      <c r="O12" s="70" t="s">
        <v>69</v>
      </c>
      <c r="P12" s="70">
        <f t="shared" si="0"/>
        <v>12524</v>
      </c>
      <c r="Q12" s="72">
        <f t="shared" si="1"/>
        <v>12524</v>
      </c>
      <c r="R12" s="159">
        <f t="shared" si="2"/>
        <v>12524</v>
      </c>
    </row>
    <row r="13" spans="1:18" s="54" customFormat="1" ht="15" customHeight="1">
      <c r="A13" s="64" t="s">
        <v>55</v>
      </c>
      <c r="B13" s="27" t="s">
        <v>80</v>
      </c>
      <c r="C13" s="65">
        <v>841901</v>
      </c>
      <c r="D13" s="70" t="s">
        <v>69</v>
      </c>
      <c r="E13" s="70" t="s">
        <v>69</v>
      </c>
      <c r="F13" s="70">
        <v>96000</v>
      </c>
      <c r="G13" s="70">
        <v>170845</v>
      </c>
      <c r="H13" s="70">
        <v>5500</v>
      </c>
      <c r="I13" s="70">
        <v>95000</v>
      </c>
      <c r="J13" s="72">
        <f t="shared" si="3"/>
        <v>367345</v>
      </c>
      <c r="K13" s="70" t="s">
        <v>69</v>
      </c>
      <c r="L13" s="70" t="s">
        <v>69</v>
      </c>
      <c r="M13" s="70" t="s">
        <v>69</v>
      </c>
      <c r="N13" s="70" t="s">
        <v>69</v>
      </c>
      <c r="O13" s="70" t="s">
        <v>69</v>
      </c>
      <c r="P13" s="70">
        <f t="shared" si="0"/>
        <v>0</v>
      </c>
      <c r="Q13" s="72">
        <f t="shared" si="1"/>
        <v>0</v>
      </c>
      <c r="R13" s="159">
        <f t="shared" si="2"/>
        <v>367345</v>
      </c>
    </row>
    <row r="14" spans="1:18" s="54" customFormat="1" ht="15" customHeight="1">
      <c r="A14" s="64" t="s">
        <v>56</v>
      </c>
      <c r="B14" s="27" t="s">
        <v>81</v>
      </c>
      <c r="C14" s="65">
        <v>851011</v>
      </c>
      <c r="D14" s="70" t="s">
        <v>69</v>
      </c>
      <c r="E14" s="70" t="s">
        <v>69</v>
      </c>
      <c r="F14" s="70" t="s">
        <v>69</v>
      </c>
      <c r="G14" s="70" t="s">
        <v>69</v>
      </c>
      <c r="H14" s="70" t="s">
        <v>69</v>
      </c>
      <c r="I14" s="70" t="s">
        <v>69</v>
      </c>
      <c r="J14" s="72">
        <f t="shared" si="3"/>
        <v>0</v>
      </c>
      <c r="K14" s="70" t="s">
        <v>69</v>
      </c>
      <c r="L14" s="70">
        <v>47277</v>
      </c>
      <c r="M14" s="70">
        <v>12189</v>
      </c>
      <c r="N14" s="70">
        <v>5500</v>
      </c>
      <c r="O14" s="70" t="s">
        <v>69</v>
      </c>
      <c r="P14" s="70">
        <f t="shared" si="0"/>
        <v>64966</v>
      </c>
      <c r="Q14" s="72">
        <f t="shared" si="1"/>
        <v>64966</v>
      </c>
      <c r="R14" s="159">
        <f t="shared" si="2"/>
        <v>64966</v>
      </c>
    </row>
    <row r="15" spans="1:18" s="54" customFormat="1" ht="15" customHeight="1">
      <c r="A15" s="64" t="s">
        <v>5</v>
      </c>
      <c r="B15" s="27" t="s">
        <v>256</v>
      </c>
      <c r="C15" s="65"/>
      <c r="D15" s="70" t="s">
        <v>69</v>
      </c>
      <c r="E15" s="70">
        <v>0</v>
      </c>
      <c r="F15" s="70" t="s">
        <v>69</v>
      </c>
      <c r="G15" s="70" t="s">
        <v>69</v>
      </c>
      <c r="H15" s="70" t="s">
        <v>69</v>
      </c>
      <c r="I15" s="70" t="s">
        <v>69</v>
      </c>
      <c r="J15" s="72">
        <f t="shared" si="3"/>
        <v>0</v>
      </c>
      <c r="K15" s="70" t="s">
        <v>104</v>
      </c>
      <c r="L15" s="70">
        <v>8364</v>
      </c>
      <c r="M15" s="70">
        <v>2046</v>
      </c>
      <c r="N15" s="70">
        <v>15000</v>
      </c>
      <c r="O15" s="70" t="s">
        <v>69</v>
      </c>
      <c r="P15" s="70">
        <f t="shared" si="0"/>
        <v>25410</v>
      </c>
      <c r="Q15" s="72">
        <f t="shared" si="1"/>
        <v>25410</v>
      </c>
      <c r="R15" s="159">
        <f t="shared" si="2"/>
        <v>25410</v>
      </c>
    </row>
    <row r="16" spans="1:18" s="54" customFormat="1" ht="15" customHeight="1">
      <c r="A16" s="64" t="s">
        <v>0</v>
      </c>
      <c r="B16" s="27" t="s">
        <v>82</v>
      </c>
      <c r="C16" s="65">
        <v>862101</v>
      </c>
      <c r="D16" s="70" t="s">
        <v>69</v>
      </c>
      <c r="E16" s="70" t="s">
        <v>69</v>
      </c>
      <c r="F16" s="70" t="s">
        <v>69</v>
      </c>
      <c r="G16" s="70" t="s">
        <v>69</v>
      </c>
      <c r="H16" s="70" t="s">
        <v>69</v>
      </c>
      <c r="I16" s="70" t="s">
        <v>69</v>
      </c>
      <c r="J16" s="72">
        <f t="shared" si="3"/>
        <v>0</v>
      </c>
      <c r="K16" s="70" t="s">
        <v>104</v>
      </c>
      <c r="L16" s="70" t="s">
        <v>69</v>
      </c>
      <c r="M16" s="70" t="s">
        <v>69</v>
      </c>
      <c r="N16" s="70">
        <v>1150</v>
      </c>
      <c r="O16" s="70" t="s">
        <v>69</v>
      </c>
      <c r="P16" s="70">
        <f t="shared" si="0"/>
        <v>1150</v>
      </c>
      <c r="Q16" s="72">
        <f t="shared" si="1"/>
        <v>1150</v>
      </c>
      <c r="R16" s="159">
        <f t="shared" si="2"/>
        <v>1150</v>
      </c>
    </row>
    <row r="17" spans="1:18" s="54" customFormat="1" ht="15" customHeight="1">
      <c r="A17" s="64" t="s">
        <v>1</v>
      </c>
      <c r="B17" s="27" t="s">
        <v>83</v>
      </c>
      <c r="C17" s="65">
        <v>869041</v>
      </c>
      <c r="D17" s="70" t="s">
        <v>69</v>
      </c>
      <c r="E17" s="70" t="s">
        <v>69</v>
      </c>
      <c r="F17" s="70" t="s">
        <v>69</v>
      </c>
      <c r="G17" s="70" t="s">
        <v>69</v>
      </c>
      <c r="H17" s="70" t="s">
        <v>69</v>
      </c>
      <c r="I17" s="70" t="s">
        <v>69</v>
      </c>
      <c r="J17" s="72">
        <f t="shared" si="3"/>
        <v>0</v>
      </c>
      <c r="K17" s="70" t="s">
        <v>69</v>
      </c>
      <c r="L17" s="70">
        <v>4495</v>
      </c>
      <c r="M17" s="70">
        <v>1142</v>
      </c>
      <c r="N17" s="70">
        <v>810</v>
      </c>
      <c r="O17" s="70" t="s">
        <v>69</v>
      </c>
      <c r="P17" s="70">
        <f t="shared" si="0"/>
        <v>6447</v>
      </c>
      <c r="Q17" s="72">
        <f t="shared" si="1"/>
        <v>6447</v>
      </c>
      <c r="R17" s="159">
        <f t="shared" si="2"/>
        <v>6447</v>
      </c>
    </row>
    <row r="18" spans="1:18" s="55" customFormat="1" ht="15" customHeight="1">
      <c r="A18" s="64" t="s">
        <v>6</v>
      </c>
      <c r="B18" s="27" t="s">
        <v>105</v>
      </c>
      <c r="C18" s="65">
        <v>882117</v>
      </c>
      <c r="D18" s="70" t="s">
        <v>69</v>
      </c>
      <c r="E18" s="70" t="s">
        <v>69</v>
      </c>
      <c r="F18" s="70" t="s">
        <v>69</v>
      </c>
      <c r="G18" s="70" t="s">
        <v>69</v>
      </c>
      <c r="H18" s="70" t="s">
        <v>69</v>
      </c>
      <c r="I18" s="70" t="s">
        <v>69</v>
      </c>
      <c r="J18" s="72">
        <f t="shared" si="3"/>
        <v>0</v>
      </c>
      <c r="K18" s="70" t="s">
        <v>69</v>
      </c>
      <c r="L18" s="70" t="s">
        <v>69</v>
      </c>
      <c r="M18" s="70" t="s">
        <v>69</v>
      </c>
      <c r="N18" s="70" t="s">
        <v>69</v>
      </c>
      <c r="O18" s="70">
        <v>23052</v>
      </c>
      <c r="P18" s="70">
        <f t="shared" si="0"/>
        <v>23052</v>
      </c>
      <c r="Q18" s="72">
        <f t="shared" si="1"/>
        <v>23052</v>
      </c>
      <c r="R18" s="159">
        <f t="shared" si="2"/>
        <v>23052</v>
      </c>
    </row>
    <row r="19" spans="1:18" s="51" customFormat="1" ht="15" customHeight="1">
      <c r="A19" s="64" t="s">
        <v>7</v>
      </c>
      <c r="B19" s="27" t="s">
        <v>85</v>
      </c>
      <c r="C19" s="65" t="s">
        <v>101</v>
      </c>
      <c r="D19" s="70" t="s">
        <v>69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2">
        <f t="shared" si="3"/>
        <v>0</v>
      </c>
      <c r="K19" s="70" t="s">
        <v>69</v>
      </c>
      <c r="L19" s="70" t="s">
        <v>69</v>
      </c>
      <c r="M19" s="70" t="s">
        <v>69</v>
      </c>
      <c r="N19" s="70" t="s">
        <v>69</v>
      </c>
      <c r="O19" s="70">
        <v>19000</v>
      </c>
      <c r="P19" s="70">
        <f t="shared" si="0"/>
        <v>19000</v>
      </c>
      <c r="Q19" s="72">
        <f t="shared" si="1"/>
        <v>19000</v>
      </c>
      <c r="R19" s="159">
        <f t="shared" si="2"/>
        <v>19000</v>
      </c>
    </row>
    <row r="20" spans="1:18" s="51" customFormat="1" ht="15" customHeight="1">
      <c r="A20" s="64" t="s">
        <v>27</v>
      </c>
      <c r="B20" s="27" t="s">
        <v>86</v>
      </c>
      <c r="C20" s="65" t="s">
        <v>102</v>
      </c>
      <c r="D20" s="70" t="s">
        <v>69</v>
      </c>
      <c r="E20" s="70" t="s">
        <v>69</v>
      </c>
      <c r="F20" s="70" t="s">
        <v>69</v>
      </c>
      <c r="G20" s="70" t="s">
        <v>69</v>
      </c>
      <c r="H20" s="70" t="s">
        <v>69</v>
      </c>
      <c r="I20" s="70" t="s">
        <v>69</v>
      </c>
      <c r="J20" s="72">
        <f t="shared" si="3"/>
        <v>0</v>
      </c>
      <c r="K20" s="70" t="s">
        <v>69</v>
      </c>
      <c r="L20" s="70" t="s">
        <v>69</v>
      </c>
      <c r="M20" s="70" t="s">
        <v>69</v>
      </c>
      <c r="N20" s="70" t="s">
        <v>69</v>
      </c>
      <c r="O20" s="70">
        <v>5000</v>
      </c>
      <c r="P20" s="70">
        <f t="shared" si="0"/>
        <v>5000</v>
      </c>
      <c r="Q20" s="72">
        <f t="shared" si="1"/>
        <v>5000</v>
      </c>
      <c r="R20" s="159">
        <f t="shared" si="2"/>
        <v>5000</v>
      </c>
    </row>
    <row r="21" spans="1:18" s="51" customFormat="1" ht="15" customHeight="1">
      <c r="A21" s="64" t="s">
        <v>28</v>
      </c>
      <c r="B21" s="27" t="s">
        <v>87</v>
      </c>
      <c r="C21" s="65">
        <v>841403</v>
      </c>
      <c r="D21" s="70">
        <v>38704</v>
      </c>
      <c r="E21" s="70">
        <v>3464</v>
      </c>
      <c r="F21" s="70" t="s">
        <v>69</v>
      </c>
      <c r="G21" s="70" t="s">
        <v>69</v>
      </c>
      <c r="H21" s="70" t="s">
        <v>69</v>
      </c>
      <c r="I21" s="70" t="s">
        <v>69</v>
      </c>
      <c r="J21" s="72">
        <f t="shared" si="3"/>
        <v>42168</v>
      </c>
      <c r="K21" s="70">
        <v>133704</v>
      </c>
      <c r="L21" s="70" t="s">
        <v>69</v>
      </c>
      <c r="M21" s="70" t="s">
        <v>69</v>
      </c>
      <c r="N21" s="70">
        <v>24203</v>
      </c>
      <c r="O21" s="70">
        <v>5940</v>
      </c>
      <c r="P21" s="70">
        <f t="shared" si="0"/>
        <v>30143</v>
      </c>
      <c r="Q21" s="72">
        <f t="shared" si="1"/>
        <v>163847</v>
      </c>
      <c r="R21" s="159">
        <f t="shared" si="2"/>
        <v>206015</v>
      </c>
    </row>
    <row r="22" spans="1:18" s="51" customFormat="1" ht="15" customHeight="1">
      <c r="A22" s="64" t="s">
        <v>29</v>
      </c>
      <c r="B22" s="27" t="s">
        <v>88</v>
      </c>
      <c r="C22" s="65" t="s">
        <v>103</v>
      </c>
      <c r="D22" s="70" t="s">
        <v>69</v>
      </c>
      <c r="E22" s="70" t="s">
        <v>69</v>
      </c>
      <c r="F22" s="70" t="s">
        <v>69</v>
      </c>
      <c r="G22" s="70" t="s">
        <v>69</v>
      </c>
      <c r="H22" s="70" t="s">
        <v>69</v>
      </c>
      <c r="I22" s="70" t="s">
        <v>69</v>
      </c>
      <c r="J22" s="72">
        <f t="shared" si="3"/>
        <v>0</v>
      </c>
      <c r="K22" s="70" t="s">
        <v>69</v>
      </c>
      <c r="L22" s="73">
        <v>1800</v>
      </c>
      <c r="M22" s="73">
        <v>487</v>
      </c>
      <c r="N22" s="73" t="s">
        <v>104</v>
      </c>
      <c r="O22" s="70" t="s">
        <v>69</v>
      </c>
      <c r="P22" s="70">
        <f t="shared" si="0"/>
        <v>2287</v>
      </c>
      <c r="Q22" s="72">
        <f t="shared" si="1"/>
        <v>2287</v>
      </c>
      <c r="R22" s="159">
        <f t="shared" si="2"/>
        <v>2287</v>
      </c>
    </row>
    <row r="23" spans="1:18" s="51" customFormat="1" ht="15" customHeight="1">
      <c r="A23" s="64" t="s">
        <v>30</v>
      </c>
      <c r="B23" s="27" t="s">
        <v>89</v>
      </c>
      <c r="C23" s="65">
        <v>910502</v>
      </c>
      <c r="D23" s="70" t="s">
        <v>69</v>
      </c>
      <c r="E23" s="73">
        <v>1260</v>
      </c>
      <c r="F23" s="70" t="s">
        <v>69</v>
      </c>
      <c r="G23" s="70" t="s">
        <v>69</v>
      </c>
      <c r="H23" s="70" t="s">
        <v>69</v>
      </c>
      <c r="I23" s="70" t="s">
        <v>69</v>
      </c>
      <c r="J23" s="72">
        <f t="shared" si="3"/>
        <v>1260</v>
      </c>
      <c r="K23" s="70" t="s">
        <v>69</v>
      </c>
      <c r="L23" s="73">
        <v>2542</v>
      </c>
      <c r="M23" s="73">
        <v>651</v>
      </c>
      <c r="N23" s="73">
        <v>3768</v>
      </c>
      <c r="O23" s="70" t="s">
        <v>69</v>
      </c>
      <c r="P23" s="70">
        <f t="shared" si="0"/>
        <v>6961</v>
      </c>
      <c r="Q23" s="72">
        <f t="shared" si="1"/>
        <v>6961</v>
      </c>
      <c r="R23" s="159">
        <f t="shared" si="2"/>
        <v>8221</v>
      </c>
    </row>
    <row r="24" spans="1:18" s="51" customFormat="1" ht="15" customHeight="1">
      <c r="A24" s="64" t="s">
        <v>84</v>
      </c>
      <c r="B24" s="27" t="s">
        <v>90</v>
      </c>
      <c r="C24" s="65">
        <v>910123</v>
      </c>
      <c r="D24" s="70" t="s">
        <v>69</v>
      </c>
      <c r="E24" s="73">
        <v>228</v>
      </c>
      <c r="F24" s="70" t="s">
        <v>69</v>
      </c>
      <c r="G24" s="70" t="s">
        <v>69</v>
      </c>
      <c r="H24" s="70" t="s">
        <v>69</v>
      </c>
      <c r="I24" s="70" t="s">
        <v>69</v>
      </c>
      <c r="J24" s="72">
        <f t="shared" si="3"/>
        <v>228</v>
      </c>
      <c r="K24" s="70" t="s">
        <v>69</v>
      </c>
      <c r="L24" s="73">
        <v>2668</v>
      </c>
      <c r="M24" s="73">
        <v>685</v>
      </c>
      <c r="N24" s="73">
        <v>1000</v>
      </c>
      <c r="O24" s="70" t="s">
        <v>69</v>
      </c>
      <c r="P24" s="70">
        <f t="shared" si="0"/>
        <v>4353</v>
      </c>
      <c r="Q24" s="72">
        <f t="shared" si="1"/>
        <v>4353</v>
      </c>
      <c r="R24" s="159">
        <f t="shared" si="2"/>
        <v>4581</v>
      </c>
    </row>
    <row r="25" spans="1:18" s="51" customFormat="1" ht="15" customHeight="1">
      <c r="A25" s="64" t="s">
        <v>323</v>
      </c>
      <c r="B25" s="27" t="s">
        <v>324</v>
      </c>
      <c r="C25" s="65"/>
      <c r="D25" s="70"/>
      <c r="E25" s="73"/>
      <c r="F25" s="70"/>
      <c r="G25" s="70"/>
      <c r="H25" s="70"/>
      <c r="I25" s="70"/>
      <c r="J25" s="72"/>
      <c r="K25" s="70"/>
      <c r="L25" s="73"/>
      <c r="M25" s="73"/>
      <c r="N25" s="73">
        <v>9992</v>
      </c>
      <c r="O25" s="70"/>
      <c r="P25" s="70">
        <v>9992</v>
      </c>
      <c r="Q25" s="72">
        <v>9992</v>
      </c>
      <c r="R25" s="159">
        <v>9992</v>
      </c>
    </row>
    <row r="26" spans="1:18" s="51" customFormat="1" ht="15" customHeight="1">
      <c r="A26" s="65"/>
      <c r="B26" s="160" t="s">
        <v>390</v>
      </c>
      <c r="C26" s="65" t="s">
        <v>4</v>
      </c>
      <c r="D26" s="161">
        <f aca="true" t="shared" si="4" ref="D26:I26">SUM(D5:D24)</f>
        <v>38704</v>
      </c>
      <c r="E26" s="161">
        <f t="shared" si="4"/>
        <v>30743</v>
      </c>
      <c r="F26" s="161">
        <f t="shared" si="4"/>
        <v>96000</v>
      </c>
      <c r="G26" s="161">
        <f t="shared" si="4"/>
        <v>170845</v>
      </c>
      <c r="H26" s="161">
        <f t="shared" si="4"/>
        <v>5500</v>
      </c>
      <c r="I26" s="161">
        <f t="shared" si="4"/>
        <v>95000</v>
      </c>
      <c r="J26" s="72">
        <f t="shared" si="3"/>
        <v>436792</v>
      </c>
      <c r="K26" s="161">
        <f>SUM(K5:K24)</f>
        <v>133704</v>
      </c>
      <c r="L26" s="161">
        <f>SUM(L5:L24)</f>
        <v>107652</v>
      </c>
      <c r="M26" s="161">
        <f>SUM(M5:M24)</f>
        <v>27050</v>
      </c>
      <c r="N26" s="161">
        <f>SUM(N5:N25)</f>
        <v>115394</v>
      </c>
      <c r="O26" s="161">
        <f>SUM(O5:O24)</f>
        <v>52992</v>
      </c>
      <c r="P26" s="70">
        <f>SUM(L26:O26)</f>
        <v>303088</v>
      </c>
      <c r="Q26" s="72">
        <f t="shared" si="1"/>
        <v>436792</v>
      </c>
      <c r="R26" s="159">
        <f t="shared" si="2"/>
        <v>873584</v>
      </c>
    </row>
    <row r="27" spans="1:18" s="51" customFormat="1" ht="15" customHeight="1">
      <c r="A27" s="64"/>
      <c r="B27" s="27" t="s">
        <v>391</v>
      </c>
      <c r="C27" s="71" t="s">
        <v>4</v>
      </c>
      <c r="D27" s="73">
        <v>20000</v>
      </c>
      <c r="E27" s="73">
        <v>35508</v>
      </c>
      <c r="F27" s="73">
        <v>116000</v>
      </c>
      <c r="G27" s="73">
        <v>170295</v>
      </c>
      <c r="H27" s="73">
        <v>5650</v>
      </c>
      <c r="I27" s="73">
        <v>12305</v>
      </c>
      <c r="J27" s="77">
        <v>407987</v>
      </c>
      <c r="K27" s="73">
        <v>20000</v>
      </c>
      <c r="L27" s="73">
        <v>155030</v>
      </c>
      <c r="M27" s="73">
        <v>39646</v>
      </c>
      <c r="N27" s="73">
        <v>137306</v>
      </c>
      <c r="O27" s="73">
        <v>56005</v>
      </c>
      <c r="P27" s="70">
        <f>SUM(L27:O27)</f>
        <v>387987</v>
      </c>
      <c r="Q27" s="72">
        <f>SUM(K27:O27)</f>
        <v>407987</v>
      </c>
      <c r="R27" s="159">
        <f>SUM(Q27,J27)</f>
        <v>815974</v>
      </c>
    </row>
    <row r="28" spans="1:18" s="51" customFormat="1" ht="15" customHeight="1">
      <c r="A28" s="64"/>
      <c r="B28" s="27" t="s">
        <v>392</v>
      </c>
      <c r="C28" s="71" t="s">
        <v>4</v>
      </c>
      <c r="D28" s="73">
        <v>20000</v>
      </c>
      <c r="E28" s="73">
        <v>37283</v>
      </c>
      <c r="F28" s="73">
        <v>121800</v>
      </c>
      <c r="G28" s="73">
        <v>192534</v>
      </c>
      <c r="H28" s="73">
        <v>5690</v>
      </c>
      <c r="I28" s="73">
        <v>16823</v>
      </c>
      <c r="J28" s="77">
        <v>427385</v>
      </c>
      <c r="K28" s="73">
        <v>20000</v>
      </c>
      <c r="L28" s="73">
        <v>162781</v>
      </c>
      <c r="M28" s="73">
        <v>41628</v>
      </c>
      <c r="N28" s="73">
        <v>144171</v>
      </c>
      <c r="O28" s="73">
        <v>58805</v>
      </c>
      <c r="P28" s="70">
        <f>SUM(L28:O28)</f>
        <v>407385</v>
      </c>
      <c r="Q28" s="72">
        <f t="shared" si="1"/>
        <v>427385</v>
      </c>
      <c r="R28" s="159">
        <f t="shared" si="2"/>
        <v>854770</v>
      </c>
    </row>
    <row r="41" spans="2:3" ht="12.75">
      <c r="B41" s="56"/>
      <c r="C41" s="76"/>
    </row>
  </sheetData>
  <sheetProtection/>
  <protectedRanges>
    <protectedRange sqref="E11:E14 D5:D25" name="Tartom?ny13_1"/>
    <protectedRange sqref="L8:N9 L14:N17" name="Tartom?ny10_1"/>
    <protectedRange sqref="J5:J26" name="Tartom?ny9_1"/>
    <protectedRange sqref="K10:N13 L5:N7 P16:Q28 K5:K9 O16:O25 I5:I25 O5:Q15" name="Tartom?ny8_1"/>
    <protectedRange sqref="K10:N13 L5:N7 P16:Q28 K5:K9 O16:O25 I5:I25 O5:Q15" name="Tartom?ny7_1"/>
    <protectedRange sqref="G13" name="Tartom?ny5_1"/>
    <protectedRange sqref="G5:G12 H5:H25 G14:G25 F5:F25" name="Tartom?ny4_1"/>
    <protectedRange sqref="E5:E10 E15:E22" name="Tartom?ny3_1"/>
    <protectedRange sqref="E11:E14 D5:D25" name="Tartom?ny1_1"/>
  </protectedRanges>
  <mergeCells count="4">
    <mergeCell ref="A1:R1"/>
    <mergeCell ref="A2:R2"/>
    <mergeCell ref="D3:I3"/>
    <mergeCell ref="K3:P3"/>
  </mergeCells>
  <printOptions horizontalCentered="1"/>
  <pageMargins left="0.15748031496062992" right="0.1968503937007874" top="0.68" bottom="0.2755905511811024" header="0.31496062992125984" footer="0.1968503937007874"/>
  <pageSetup horizontalDpi="600" verticalDpi="600" orientation="landscape" paperSize="9" scale="79" r:id="rId1"/>
  <headerFooter alignWithMargins="0">
    <oddHeader>&amp;L&amp;"Arial,Dőlt"&amp;9&amp;U 12. melléklet  az 1/2014. (II.12.) önkormányzati rendelethez</oddHeader>
    <oddFooter>&amp;C&amp;9Táborfalva Nagyközség Önkormányzat 2014. évi költségvetési rendelete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E48"/>
  <sheetViews>
    <sheetView tabSelected="1" zoomScaleSheetLayoutView="90" zoomScalePageLayoutView="90" workbookViewId="0" topLeftCell="A28">
      <selection activeCell="A49" sqref="A49"/>
    </sheetView>
  </sheetViews>
  <sheetFormatPr defaultColWidth="11.7109375" defaultRowHeight="12.75"/>
  <cols>
    <col min="1" max="1" width="55.8515625" style="2" customWidth="1"/>
    <col min="2" max="2" width="12.7109375" style="3" customWidth="1"/>
    <col min="3" max="3" width="51.421875" style="1" customWidth="1"/>
    <col min="4" max="4" width="12.7109375" style="1" customWidth="1"/>
    <col min="5" max="16384" width="11.7109375" style="1" customWidth="1"/>
  </cols>
  <sheetData>
    <row r="3" spans="1:4" ht="21" customHeight="1">
      <c r="A3" s="575" t="s">
        <v>389</v>
      </c>
      <c r="B3" s="575"/>
      <c r="C3" s="575"/>
      <c r="D3" s="575"/>
    </row>
    <row r="4" spans="1:4" ht="30.75" customHeight="1" thickBot="1">
      <c r="A4" s="576" t="s">
        <v>113</v>
      </c>
      <c r="B4" s="577"/>
      <c r="C4" s="577"/>
      <c r="D4" s="577"/>
    </row>
    <row r="5" spans="1:4" ht="63.75" customHeight="1" thickBot="1">
      <c r="A5" s="88" t="s">
        <v>37</v>
      </c>
      <c r="B5" s="90" t="s">
        <v>114</v>
      </c>
      <c r="C5" s="89" t="s">
        <v>38</v>
      </c>
      <c r="D5" s="90" t="s">
        <v>114</v>
      </c>
    </row>
    <row r="6" spans="1:4" s="11" customFormat="1" ht="31.5" customHeight="1" thickBot="1">
      <c r="A6" s="162" t="s">
        <v>39</v>
      </c>
      <c r="B6" s="336">
        <f>SUM(B7,B8,B11,B12)</f>
        <v>303088</v>
      </c>
      <c r="C6" s="164" t="s">
        <v>40</v>
      </c>
      <c r="D6" s="163">
        <f>SUM(D7:D22)</f>
        <v>303088</v>
      </c>
    </row>
    <row r="7" spans="1:4" s="12" customFormat="1" ht="21" customHeight="1">
      <c r="A7" s="96" t="s">
        <v>34</v>
      </c>
      <c r="B7" s="337">
        <v>30743</v>
      </c>
      <c r="C7" s="53" t="s">
        <v>89</v>
      </c>
      <c r="D7" s="92">
        <v>6961</v>
      </c>
    </row>
    <row r="8" spans="1:4" s="12" customFormat="1" ht="21" customHeight="1">
      <c r="A8" s="96" t="s">
        <v>35</v>
      </c>
      <c r="B8" s="337">
        <f>SUM(B9:B10)</f>
        <v>96000</v>
      </c>
      <c r="C8" s="53" t="s">
        <v>83</v>
      </c>
      <c r="D8" s="92">
        <v>6447</v>
      </c>
    </row>
    <row r="9" spans="1:4" s="12" customFormat="1" ht="21" customHeight="1">
      <c r="A9" s="341" t="s">
        <v>116</v>
      </c>
      <c r="B9" s="143">
        <v>86000</v>
      </c>
      <c r="C9" s="53" t="s">
        <v>88</v>
      </c>
      <c r="D9" s="92">
        <v>2287</v>
      </c>
    </row>
    <row r="10" spans="1:4" s="12" customFormat="1" ht="21" customHeight="1">
      <c r="A10" s="341" t="s">
        <v>276</v>
      </c>
      <c r="B10" s="143">
        <v>10000</v>
      </c>
      <c r="C10" s="53" t="s">
        <v>61</v>
      </c>
      <c r="D10" s="92">
        <v>51727</v>
      </c>
    </row>
    <row r="11" spans="1:4" s="12" customFormat="1" ht="21" customHeight="1">
      <c r="A11" s="96" t="s">
        <v>42</v>
      </c>
      <c r="B11" s="337">
        <v>170845</v>
      </c>
      <c r="C11" s="53" t="s">
        <v>81</v>
      </c>
      <c r="D11" s="92">
        <v>64966</v>
      </c>
    </row>
    <row r="12" spans="1:4" s="11" customFormat="1" ht="21" customHeight="1">
      <c r="A12" s="96" t="s">
        <v>115</v>
      </c>
      <c r="B12" s="337">
        <v>5500</v>
      </c>
      <c r="C12" s="53" t="s">
        <v>256</v>
      </c>
      <c r="D12" s="92">
        <v>25410</v>
      </c>
    </row>
    <row r="13" spans="1:4" s="11" customFormat="1" ht="21" customHeight="1">
      <c r="A13" s="96"/>
      <c r="B13" s="337"/>
      <c r="C13" s="53" t="s">
        <v>79</v>
      </c>
      <c r="D13" s="92">
        <v>2040</v>
      </c>
    </row>
    <row r="14" spans="1:4" s="11" customFormat="1" ht="21" customHeight="1">
      <c r="A14" s="91"/>
      <c r="B14" s="143"/>
      <c r="C14" s="53" t="s">
        <v>90</v>
      </c>
      <c r="D14" s="92">
        <v>4353</v>
      </c>
    </row>
    <row r="15" spans="1:4" s="11" customFormat="1" ht="21" customHeight="1">
      <c r="A15" s="91"/>
      <c r="B15" s="143"/>
      <c r="C15" s="53" t="s">
        <v>78</v>
      </c>
      <c r="D15" s="92">
        <v>8041</v>
      </c>
    </row>
    <row r="16" spans="1:4" s="11" customFormat="1" ht="21" customHeight="1">
      <c r="A16" s="96"/>
      <c r="B16" s="143"/>
      <c r="C16" s="53" t="s">
        <v>258</v>
      </c>
      <c r="D16" s="92">
        <v>29995</v>
      </c>
    </row>
    <row r="17" spans="1:4" s="11" customFormat="1" ht="21" customHeight="1">
      <c r="A17" s="93"/>
      <c r="B17" s="143"/>
      <c r="C17" s="52" t="s">
        <v>142</v>
      </c>
      <c r="D17" s="92">
        <v>47052</v>
      </c>
    </row>
    <row r="18" spans="1:4" s="11" customFormat="1" ht="19.5" customHeight="1">
      <c r="A18" s="96"/>
      <c r="B18" s="143"/>
      <c r="C18" s="53" t="s">
        <v>33</v>
      </c>
      <c r="D18" s="94">
        <v>12524</v>
      </c>
    </row>
    <row r="19" spans="1:4" s="11" customFormat="1" ht="19.5" customHeight="1">
      <c r="A19" s="97"/>
      <c r="B19" s="143"/>
      <c r="C19" s="53" t="s">
        <v>143</v>
      </c>
      <c r="D19" s="94">
        <v>1500</v>
      </c>
    </row>
    <row r="20" spans="1:4" s="11" customFormat="1" ht="19.5" customHeight="1">
      <c r="A20" s="97"/>
      <c r="B20" s="143"/>
      <c r="C20" s="53" t="s">
        <v>394</v>
      </c>
      <c r="D20" s="94">
        <v>23853</v>
      </c>
    </row>
    <row r="21" spans="1:4" s="11" customFormat="1" ht="19.5" customHeight="1">
      <c r="A21" s="97"/>
      <c r="B21" s="143"/>
      <c r="C21" s="53" t="s">
        <v>277</v>
      </c>
      <c r="D21" s="94">
        <v>5940</v>
      </c>
    </row>
    <row r="22" spans="1:4" s="11" customFormat="1" ht="19.5" customHeight="1" thickBot="1">
      <c r="A22" s="380"/>
      <c r="B22" s="381"/>
      <c r="C22" s="382" t="s">
        <v>342</v>
      </c>
      <c r="D22" s="383">
        <v>9992</v>
      </c>
    </row>
    <row r="23" spans="1:4" s="11" customFormat="1" ht="31.5" customHeight="1" thickBot="1">
      <c r="A23" s="165" t="s">
        <v>43</v>
      </c>
      <c r="B23" s="338">
        <v>133704</v>
      </c>
      <c r="C23" s="167" t="s">
        <v>44</v>
      </c>
      <c r="D23" s="166">
        <f>SUM(D24:D42)</f>
        <v>133704</v>
      </c>
    </row>
    <row r="24" spans="1:4" s="11" customFormat="1" ht="21" customHeight="1">
      <c r="A24" s="339" t="s">
        <v>117</v>
      </c>
      <c r="B24" s="340">
        <v>18889</v>
      </c>
      <c r="C24" s="87" t="s">
        <v>189</v>
      </c>
      <c r="D24" s="95">
        <v>5000</v>
      </c>
    </row>
    <row r="25" spans="1:4" s="11" customFormat="1" ht="21" customHeight="1">
      <c r="A25" s="339" t="s">
        <v>341</v>
      </c>
      <c r="B25" s="340">
        <v>19815</v>
      </c>
      <c r="C25" s="87" t="s">
        <v>343</v>
      </c>
      <c r="D25" s="95">
        <v>1000</v>
      </c>
    </row>
    <row r="26" spans="1:4" s="11" customFormat="1" ht="21" customHeight="1">
      <c r="A26" s="96" t="s">
        <v>257</v>
      </c>
      <c r="B26" s="337">
        <v>95000</v>
      </c>
      <c r="C26" s="87" t="s">
        <v>112</v>
      </c>
      <c r="D26" s="92">
        <v>2200</v>
      </c>
    </row>
    <row r="27" spans="1:4" s="11" customFormat="1" ht="21" customHeight="1">
      <c r="A27" s="91"/>
      <c r="B27" s="143"/>
      <c r="C27" s="87" t="s">
        <v>346</v>
      </c>
      <c r="D27" s="92">
        <v>4000</v>
      </c>
    </row>
    <row r="28" spans="1:4" s="11" customFormat="1" ht="21" customHeight="1">
      <c r="A28" s="91"/>
      <c r="B28" s="143"/>
      <c r="C28" s="52" t="s">
        <v>344</v>
      </c>
      <c r="D28" s="92">
        <v>8000</v>
      </c>
    </row>
    <row r="29" spans="1:4" s="11" customFormat="1" ht="21" customHeight="1">
      <c r="A29" s="91"/>
      <c r="B29" s="143"/>
      <c r="C29" s="87" t="s">
        <v>254</v>
      </c>
      <c r="D29" s="92">
        <v>25165</v>
      </c>
    </row>
    <row r="30" spans="1:4" s="11" customFormat="1" ht="21" customHeight="1">
      <c r="A30" s="91"/>
      <c r="B30" s="143"/>
      <c r="C30" s="53" t="s">
        <v>259</v>
      </c>
      <c r="D30" s="92">
        <v>6000</v>
      </c>
    </row>
    <row r="31" spans="1:4" s="11" customFormat="1" ht="21" customHeight="1">
      <c r="A31" s="91"/>
      <c r="B31" s="143"/>
      <c r="C31" s="87" t="s">
        <v>201</v>
      </c>
      <c r="D31" s="92">
        <v>4016</v>
      </c>
    </row>
    <row r="32" spans="1:4" s="11" customFormat="1" ht="21" customHeight="1">
      <c r="A32" s="91"/>
      <c r="B32" s="143"/>
      <c r="C32" s="53" t="s">
        <v>345</v>
      </c>
      <c r="D32" s="92">
        <v>1400</v>
      </c>
    </row>
    <row r="33" spans="1:4" s="11" customFormat="1" ht="21" customHeight="1">
      <c r="A33" s="91"/>
      <c r="B33" s="143"/>
      <c r="C33" s="87" t="s">
        <v>347</v>
      </c>
      <c r="D33" s="92">
        <v>20000</v>
      </c>
    </row>
    <row r="34" spans="1:4" s="11" customFormat="1" ht="21" customHeight="1">
      <c r="A34" s="91"/>
      <c r="B34" s="143"/>
      <c r="C34" s="87" t="s">
        <v>348</v>
      </c>
      <c r="D34" s="92">
        <v>2000</v>
      </c>
    </row>
    <row r="35" spans="1:4" s="11" customFormat="1" ht="21" customHeight="1">
      <c r="A35" s="91"/>
      <c r="B35" s="143"/>
      <c r="C35" s="87" t="s">
        <v>330</v>
      </c>
      <c r="D35" s="92">
        <v>300</v>
      </c>
    </row>
    <row r="36" spans="1:4" s="11" customFormat="1" ht="21" customHeight="1">
      <c r="A36" s="91"/>
      <c r="B36" s="143"/>
      <c r="C36" s="87" t="s">
        <v>349</v>
      </c>
      <c r="D36" s="92">
        <v>1000</v>
      </c>
    </row>
    <row r="37" spans="1:4" s="11" customFormat="1" ht="21" customHeight="1">
      <c r="A37" s="384"/>
      <c r="B37" s="381"/>
      <c r="C37" s="382" t="s">
        <v>350</v>
      </c>
      <c r="D37" s="383">
        <v>10000</v>
      </c>
    </row>
    <row r="38" spans="1:4" s="11" customFormat="1" ht="21" customHeight="1">
      <c r="A38" s="384"/>
      <c r="B38" s="381"/>
      <c r="C38" s="382" t="s">
        <v>334</v>
      </c>
      <c r="D38" s="383">
        <v>10000</v>
      </c>
    </row>
    <row r="39" spans="1:4" s="11" customFormat="1" ht="21" customHeight="1">
      <c r="A39" s="384"/>
      <c r="B39" s="381"/>
      <c r="C39" s="382" t="s">
        <v>335</v>
      </c>
      <c r="D39" s="383">
        <v>5000</v>
      </c>
    </row>
    <row r="40" spans="1:4" s="11" customFormat="1" ht="21" customHeight="1">
      <c r="A40" s="384"/>
      <c r="B40" s="381"/>
      <c r="C40" s="382" t="s">
        <v>336</v>
      </c>
      <c r="D40" s="383">
        <v>3000</v>
      </c>
    </row>
    <row r="41" spans="1:4" s="11" customFormat="1" ht="21" customHeight="1">
      <c r="A41" s="384"/>
      <c r="B41" s="381"/>
      <c r="C41" s="382" t="s">
        <v>351</v>
      </c>
      <c r="D41" s="383">
        <v>5000</v>
      </c>
    </row>
    <row r="42" spans="1:4" s="11" customFormat="1" ht="21" customHeight="1" thickBot="1">
      <c r="A42" s="384"/>
      <c r="B42" s="381"/>
      <c r="C42" s="382" t="s">
        <v>186</v>
      </c>
      <c r="D42" s="383">
        <v>20623</v>
      </c>
    </row>
    <row r="43" spans="1:4" s="11" customFormat="1" ht="31.5" customHeight="1" thickBot="1">
      <c r="A43" s="165" t="s">
        <v>45</v>
      </c>
      <c r="B43" s="338">
        <f>SUM(B6,B23)</f>
        <v>436792</v>
      </c>
      <c r="C43" s="167" t="s">
        <v>46</v>
      </c>
      <c r="D43" s="166">
        <f>SUM(D6,D23)</f>
        <v>436792</v>
      </c>
    </row>
    <row r="44" spans="1:5" ht="12.75" hidden="1">
      <c r="A44" s="168"/>
      <c r="B44" s="169"/>
      <c r="C44" s="170"/>
      <c r="D44" s="171"/>
      <c r="E44" s="11"/>
    </row>
    <row r="45" spans="1:4" ht="12.75" hidden="1">
      <c r="A45" s="172"/>
      <c r="B45" s="169" t="s">
        <v>57</v>
      </c>
      <c r="C45" s="171"/>
      <c r="D45" s="173" t="s">
        <v>57</v>
      </c>
    </row>
    <row r="46" spans="1:4" ht="12.75" hidden="1">
      <c r="A46" s="172"/>
      <c r="B46" s="169" t="s">
        <v>57</v>
      </c>
      <c r="C46" s="171"/>
      <c r="D46" s="173" t="s">
        <v>57</v>
      </c>
    </row>
    <row r="47" spans="1:4" ht="12.75">
      <c r="A47" s="172"/>
      <c r="B47" s="169"/>
      <c r="C47" s="174"/>
      <c r="D47" s="174"/>
    </row>
    <row r="48" spans="3:4" ht="12.75">
      <c r="C48" s="28"/>
      <c r="D48" s="28"/>
    </row>
  </sheetData>
  <sheetProtection/>
  <protectedRanges>
    <protectedRange sqref="A9:A10" name="Tartom?ny35_1"/>
  </protectedRanges>
  <mergeCells count="2">
    <mergeCell ref="A3:D3"/>
    <mergeCell ref="A4:D4"/>
  </mergeCells>
  <printOptions horizontalCentered="1"/>
  <pageMargins left="0.3937007874015748" right="0.3937007874015748" top="0.3937007874015748" bottom="0.3937007874015748" header="0.2755905511811024" footer="0.2755905511811024"/>
  <pageSetup horizontalDpi="600" verticalDpi="600" orientation="portrait" paperSize="9" scale="65" r:id="rId1"/>
  <headerFooter alignWithMargins="0">
    <oddHeader>&amp;L&amp;"Arial,Dőlt"&amp;9&amp;U  13. melléklet  az 1/2014 (II.12.) önkormányzati rendelethez</oddHeader>
    <oddFooter>&amp;L                                                                                                                                                         Táborfalva Nagyközség Önkormányzat 2014. évi költségvetési rendelete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view="pageLayout" zoomScaleSheetLayoutView="100" workbookViewId="0" topLeftCell="A1">
      <selection activeCell="M16" sqref="M16"/>
    </sheetView>
  </sheetViews>
  <sheetFormatPr defaultColWidth="9.140625" defaultRowHeight="12.75"/>
  <cols>
    <col min="1" max="1" width="28.7109375" style="26" customWidth="1"/>
    <col min="2" max="9" width="9.8515625" style="25" customWidth="1"/>
    <col min="10" max="10" width="12.421875" style="25" customWidth="1"/>
    <col min="11" max="11" width="9.8515625" style="25" customWidth="1"/>
    <col min="12" max="12" width="10.7109375" style="25" customWidth="1"/>
    <col min="13" max="13" width="11.28125" style="25" customWidth="1"/>
    <col min="14" max="14" width="10.140625" style="8" customWidth="1"/>
    <col min="15" max="16384" width="9.140625" style="25" customWidth="1"/>
  </cols>
  <sheetData>
    <row r="1" spans="1:14" ht="15.75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ht="15.75">
      <c r="A2" s="100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99"/>
    </row>
    <row r="3" spans="1:14" ht="16.5" thickBot="1">
      <c r="A3" s="583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s="13" customFormat="1" ht="24.75" customHeight="1">
      <c r="A4" s="101"/>
      <c r="B4" s="102" t="s">
        <v>8</v>
      </c>
      <c r="C4" s="102" t="s">
        <v>9</v>
      </c>
      <c r="D4" s="102" t="s">
        <v>10</v>
      </c>
      <c r="E4" s="102" t="s">
        <v>11</v>
      </c>
      <c r="F4" s="102" t="s">
        <v>12</v>
      </c>
      <c r="G4" s="102" t="s">
        <v>13</v>
      </c>
      <c r="H4" s="102" t="s">
        <v>14</v>
      </c>
      <c r="I4" s="102" t="s">
        <v>15</v>
      </c>
      <c r="J4" s="102" t="s">
        <v>16</v>
      </c>
      <c r="K4" s="102" t="s">
        <v>17</v>
      </c>
      <c r="L4" s="102" t="s">
        <v>18</v>
      </c>
      <c r="M4" s="102" t="s">
        <v>19</v>
      </c>
      <c r="N4" s="103" t="s">
        <v>121</v>
      </c>
    </row>
    <row r="5" spans="1:14" s="5" customFormat="1" ht="24.75" customHeight="1">
      <c r="A5" s="578" t="s">
        <v>20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80"/>
    </row>
    <row r="6" spans="1:14" s="5" customFormat="1" ht="24.75" customHeight="1">
      <c r="A6" s="86" t="s">
        <v>41</v>
      </c>
      <c r="B6" s="144">
        <v>2562</v>
      </c>
      <c r="C6" s="144">
        <v>2562</v>
      </c>
      <c r="D6" s="144">
        <v>2562</v>
      </c>
      <c r="E6" s="144">
        <v>2562</v>
      </c>
      <c r="F6" s="144">
        <v>2562</v>
      </c>
      <c r="G6" s="144">
        <v>2562</v>
      </c>
      <c r="H6" s="144">
        <v>2562</v>
      </c>
      <c r="I6" s="144">
        <v>2562</v>
      </c>
      <c r="J6" s="144">
        <v>2562</v>
      </c>
      <c r="K6" s="144">
        <v>2562</v>
      </c>
      <c r="L6" s="144">
        <v>2562</v>
      </c>
      <c r="M6" s="144">
        <v>2561</v>
      </c>
      <c r="N6" s="145">
        <f>SUM(B6:M6)</f>
        <v>30743</v>
      </c>
    </row>
    <row r="7" spans="1:14" s="5" customFormat="1" ht="24.75" customHeight="1">
      <c r="A7" s="85" t="s">
        <v>122</v>
      </c>
      <c r="B7" s="144">
        <v>455</v>
      </c>
      <c r="C7" s="144">
        <v>455</v>
      </c>
      <c r="D7" s="144">
        <v>455</v>
      </c>
      <c r="E7" s="144">
        <v>455</v>
      </c>
      <c r="F7" s="144">
        <v>455</v>
      </c>
      <c r="G7" s="144">
        <v>455</v>
      </c>
      <c r="H7" s="144">
        <v>455</v>
      </c>
      <c r="I7" s="144">
        <v>455</v>
      </c>
      <c r="J7" s="144">
        <v>455</v>
      </c>
      <c r="K7" s="144">
        <v>455</v>
      </c>
      <c r="L7" s="144">
        <v>455</v>
      </c>
      <c r="M7" s="144">
        <v>495</v>
      </c>
      <c r="N7" s="145">
        <f>SUM(B7:M7)</f>
        <v>5500</v>
      </c>
    </row>
    <row r="8" spans="1:14" s="5" customFormat="1" ht="24.75" customHeight="1">
      <c r="A8" s="87" t="s">
        <v>202</v>
      </c>
      <c r="B8" s="144" t="s">
        <v>69</v>
      </c>
      <c r="C8" s="144" t="s">
        <v>69</v>
      </c>
      <c r="D8" s="144">
        <v>24000</v>
      </c>
      <c r="E8" s="144">
        <v>12000</v>
      </c>
      <c r="F8" s="144">
        <v>12000</v>
      </c>
      <c r="G8" s="144" t="s">
        <v>69</v>
      </c>
      <c r="H8" s="144" t="s">
        <v>69</v>
      </c>
      <c r="I8" s="144" t="s">
        <v>69</v>
      </c>
      <c r="J8" s="144">
        <v>24000</v>
      </c>
      <c r="K8" s="144">
        <v>12000</v>
      </c>
      <c r="L8" s="144">
        <v>12000</v>
      </c>
      <c r="M8" s="144" t="s">
        <v>69</v>
      </c>
      <c r="N8" s="145">
        <f>SUM(B8:M8)</f>
        <v>96000</v>
      </c>
    </row>
    <row r="9" spans="1:14" s="5" customFormat="1" ht="24.75" customHeight="1">
      <c r="A9" s="85" t="s">
        <v>260</v>
      </c>
      <c r="B9" s="144">
        <v>14237</v>
      </c>
      <c r="C9" s="144">
        <v>14237</v>
      </c>
      <c r="D9" s="144">
        <v>14237</v>
      </c>
      <c r="E9" s="144">
        <v>14237</v>
      </c>
      <c r="F9" s="144">
        <v>14237</v>
      </c>
      <c r="G9" s="144">
        <v>14237</v>
      </c>
      <c r="H9" s="144">
        <v>14237</v>
      </c>
      <c r="I9" s="144">
        <v>14237</v>
      </c>
      <c r="J9" s="144">
        <v>14237</v>
      </c>
      <c r="K9" s="144">
        <v>14237</v>
      </c>
      <c r="L9" s="144">
        <v>14237</v>
      </c>
      <c r="M9" s="144">
        <v>14238</v>
      </c>
      <c r="N9" s="145">
        <f>SUM(B9:M9)</f>
        <v>170845</v>
      </c>
    </row>
    <row r="10" spans="1:14" s="5" customFormat="1" ht="24.75" customHeight="1" thickBot="1">
      <c r="A10" s="104" t="s">
        <v>124</v>
      </c>
      <c r="B10" s="144">
        <v>7916</v>
      </c>
      <c r="C10" s="144">
        <v>26813</v>
      </c>
      <c r="D10" s="144">
        <v>7916</v>
      </c>
      <c r="E10" s="144">
        <v>7916</v>
      </c>
      <c r="F10" s="144">
        <v>13848</v>
      </c>
      <c r="G10" s="144">
        <v>7916</v>
      </c>
      <c r="H10" s="144">
        <v>7916</v>
      </c>
      <c r="I10" s="144">
        <v>1976</v>
      </c>
      <c r="J10" s="144">
        <v>27731</v>
      </c>
      <c r="K10" s="144">
        <v>7916</v>
      </c>
      <c r="L10" s="144">
        <v>7916</v>
      </c>
      <c r="M10" s="144">
        <v>7924</v>
      </c>
      <c r="N10" s="145">
        <f>SUM(B10:M10)</f>
        <v>133704</v>
      </c>
    </row>
    <row r="11" spans="1:14" s="5" customFormat="1" ht="24.75" customHeight="1" thickBot="1">
      <c r="A11" s="105" t="s">
        <v>3</v>
      </c>
      <c r="B11" s="146">
        <f aca="true" t="shared" si="0" ref="B11:N11">SUM(B6:B10)</f>
        <v>25170</v>
      </c>
      <c r="C11" s="146">
        <f t="shared" si="0"/>
        <v>44067</v>
      </c>
      <c r="D11" s="146">
        <f t="shared" si="0"/>
        <v>49170</v>
      </c>
      <c r="E11" s="146">
        <f t="shared" si="0"/>
        <v>37170</v>
      </c>
      <c r="F11" s="146">
        <f t="shared" si="0"/>
        <v>43102</v>
      </c>
      <c r="G11" s="146">
        <f t="shared" si="0"/>
        <v>25170</v>
      </c>
      <c r="H11" s="146">
        <f t="shared" si="0"/>
        <v>25170</v>
      </c>
      <c r="I11" s="146">
        <f t="shared" si="0"/>
        <v>19230</v>
      </c>
      <c r="J11" s="146">
        <f t="shared" si="0"/>
        <v>68985</v>
      </c>
      <c r="K11" s="146">
        <f t="shared" si="0"/>
        <v>37170</v>
      </c>
      <c r="L11" s="146">
        <f t="shared" si="0"/>
        <v>37170</v>
      </c>
      <c r="M11" s="146">
        <f t="shared" si="0"/>
        <v>25218</v>
      </c>
      <c r="N11" s="147">
        <f t="shared" si="0"/>
        <v>436792</v>
      </c>
    </row>
    <row r="12" spans="1:14" s="5" customFormat="1" ht="24.75" customHeight="1">
      <c r="A12" s="578" t="s">
        <v>21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80"/>
    </row>
    <row r="13" spans="1:14" s="5" customFormat="1" ht="24.75" customHeight="1">
      <c r="A13" s="106" t="s">
        <v>22</v>
      </c>
      <c r="B13" s="144">
        <v>11225</v>
      </c>
      <c r="C13" s="144">
        <v>11225</v>
      </c>
      <c r="D13" s="144">
        <v>11225</v>
      </c>
      <c r="E13" s="144">
        <v>11225</v>
      </c>
      <c r="F13" s="144">
        <v>11225</v>
      </c>
      <c r="G13" s="144">
        <v>11225</v>
      </c>
      <c r="H13" s="144">
        <v>11225</v>
      </c>
      <c r="I13" s="144">
        <v>11225</v>
      </c>
      <c r="J13" s="144">
        <v>11225</v>
      </c>
      <c r="K13" s="144">
        <v>11225</v>
      </c>
      <c r="L13" s="144">
        <v>11225</v>
      </c>
      <c r="M13" s="144">
        <v>11227</v>
      </c>
      <c r="N13" s="145">
        <f>SUM(B13:M13)</f>
        <v>134702</v>
      </c>
    </row>
    <row r="14" spans="1:14" s="5" customFormat="1" ht="24.75" customHeight="1">
      <c r="A14" s="106" t="s">
        <v>125</v>
      </c>
      <c r="B14" s="144">
        <v>3921</v>
      </c>
      <c r="C14" s="144">
        <v>3921</v>
      </c>
      <c r="D14" s="144">
        <v>3921</v>
      </c>
      <c r="E14" s="144">
        <v>3921</v>
      </c>
      <c r="F14" s="144">
        <v>3921</v>
      </c>
      <c r="G14" s="144">
        <v>3921</v>
      </c>
      <c r="H14" s="144">
        <v>3921</v>
      </c>
      <c r="I14" s="144">
        <v>3921</v>
      </c>
      <c r="J14" s="144">
        <v>3921</v>
      </c>
      <c r="K14" s="144">
        <v>3921</v>
      </c>
      <c r="L14" s="144">
        <v>3921</v>
      </c>
      <c r="M14" s="144">
        <v>3921</v>
      </c>
      <c r="N14" s="145">
        <f>SUM(B14:M14)</f>
        <v>47052</v>
      </c>
    </row>
    <row r="15" spans="1:14" s="5" customFormat="1" ht="24.75" customHeight="1">
      <c r="A15" s="107" t="s">
        <v>111</v>
      </c>
      <c r="B15" s="144">
        <v>10000</v>
      </c>
      <c r="C15" s="144">
        <v>10111</v>
      </c>
      <c r="D15" s="144">
        <v>10222</v>
      </c>
      <c r="E15" s="144">
        <v>10111</v>
      </c>
      <c r="F15" s="144">
        <v>10111</v>
      </c>
      <c r="G15" s="144">
        <v>10111</v>
      </c>
      <c r="H15" s="144">
        <v>10111</v>
      </c>
      <c r="I15" s="144">
        <v>10111</v>
      </c>
      <c r="J15" s="144">
        <v>10111</v>
      </c>
      <c r="K15" s="144">
        <v>10111</v>
      </c>
      <c r="L15" s="144">
        <v>10111</v>
      </c>
      <c r="M15" s="144">
        <v>10113</v>
      </c>
      <c r="N15" s="145">
        <f>SUM(B15:M15)</f>
        <v>121334</v>
      </c>
    </row>
    <row r="16" spans="1:14" s="5" customFormat="1" ht="24.75" customHeight="1" thickBot="1">
      <c r="A16" s="106" t="s">
        <v>126</v>
      </c>
      <c r="B16" s="144" t="s">
        <v>104</v>
      </c>
      <c r="C16" s="144" t="s">
        <v>104</v>
      </c>
      <c r="D16" s="144"/>
      <c r="E16" s="144"/>
      <c r="F16" s="144">
        <v>22284</v>
      </c>
      <c r="G16" s="144">
        <v>22284</v>
      </c>
      <c r="H16" s="144">
        <v>22284</v>
      </c>
      <c r="I16" s="144">
        <v>22284</v>
      </c>
      <c r="J16" s="144">
        <v>22284</v>
      </c>
      <c r="K16" s="144">
        <v>22284</v>
      </c>
      <c r="L16" s="144"/>
      <c r="M16" s="144"/>
      <c r="N16" s="145">
        <f>SUM(B16:M16)</f>
        <v>133704</v>
      </c>
    </row>
    <row r="17" spans="1:14" s="5" customFormat="1" ht="24.75" customHeight="1" thickBot="1">
      <c r="A17" s="105" t="s">
        <v>3</v>
      </c>
      <c r="B17" s="146">
        <f aca="true" t="shared" si="1" ref="B17:M17">SUM(B13:B16)</f>
        <v>25146</v>
      </c>
      <c r="C17" s="146">
        <f t="shared" si="1"/>
        <v>25257</v>
      </c>
      <c r="D17" s="146">
        <f t="shared" si="1"/>
        <v>25368</v>
      </c>
      <c r="E17" s="146">
        <f t="shared" si="1"/>
        <v>25257</v>
      </c>
      <c r="F17" s="146">
        <f t="shared" si="1"/>
        <v>47541</v>
      </c>
      <c r="G17" s="146">
        <f t="shared" si="1"/>
        <v>47541</v>
      </c>
      <c r="H17" s="146">
        <f t="shared" si="1"/>
        <v>47541</v>
      </c>
      <c r="I17" s="146">
        <f t="shared" si="1"/>
        <v>47541</v>
      </c>
      <c r="J17" s="146">
        <f t="shared" si="1"/>
        <v>47541</v>
      </c>
      <c r="K17" s="146">
        <f t="shared" si="1"/>
        <v>47541</v>
      </c>
      <c r="L17" s="146">
        <f t="shared" si="1"/>
        <v>25257</v>
      </c>
      <c r="M17" s="146">
        <f t="shared" si="1"/>
        <v>25261</v>
      </c>
      <c r="N17" s="147">
        <f>SUM(B17:M17)</f>
        <v>436792</v>
      </c>
    </row>
    <row r="18" spans="1:14" s="5" customFormat="1" ht="24.75" customHeight="1">
      <c r="A18" s="14" t="s">
        <v>57</v>
      </c>
      <c r="N18" s="108" t="s">
        <v>57</v>
      </c>
    </row>
  </sheetData>
  <sheetProtection/>
  <mergeCells count="4">
    <mergeCell ref="A5:N5"/>
    <mergeCell ref="A12:N12"/>
    <mergeCell ref="A1:N1"/>
    <mergeCell ref="A3:N3"/>
  </mergeCells>
  <printOptions horizontalCentered="1"/>
  <pageMargins left="0.2362204724409449" right="0.1968503937007874" top="0.5905511811023623" bottom="0.5118110236220472" header="0.2755905511811024" footer="0.2755905511811024"/>
  <pageSetup horizontalDpi="600" verticalDpi="600" orientation="landscape" paperSize="9" scale="83" r:id="rId1"/>
  <headerFooter alignWithMargins="0">
    <oddHeader>&amp;L&amp;"Arial,Dőlt"&amp;U14. melléklet az 1/2014. (II.12.) önkormányzati rendelethez&amp;C&amp;"Arial,Félkövér"
ELŐIRÁNYZAT FELHASZNÁLÁSI ÜTEMTERV&amp;RAdatok ezer Ft-ban</oddHeader>
    <oddFooter>&amp;C&amp;9Táborfalva Nagyközség Önkormányzat 2014. évi költségvetési rendelete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7.8515625" style="0" customWidth="1"/>
    <col min="2" max="5" width="13.7109375" style="0" customWidth="1"/>
  </cols>
  <sheetData>
    <row r="2" spans="1:5" ht="15.75">
      <c r="A2" s="463" t="s">
        <v>366</v>
      </c>
      <c r="C2" s="450"/>
      <c r="D2" s="450"/>
      <c r="E2" s="452"/>
    </row>
    <row r="3" spans="1:5" ht="15.75">
      <c r="A3" s="450"/>
      <c r="B3" s="451"/>
      <c r="C3" s="450"/>
      <c r="D3" s="450"/>
      <c r="E3" s="452"/>
    </row>
    <row r="4" spans="1:5" ht="15.75">
      <c r="A4" s="453" t="s">
        <v>367</v>
      </c>
      <c r="B4" s="450"/>
      <c r="C4" s="464" t="s">
        <v>383</v>
      </c>
      <c r="D4" s="450"/>
      <c r="E4" s="450"/>
    </row>
    <row r="5" spans="1:5" ht="13.5">
      <c r="A5" s="450"/>
      <c r="B5" s="450"/>
      <c r="C5" s="450"/>
      <c r="D5" s="450"/>
      <c r="E5" s="452" t="s">
        <v>368</v>
      </c>
    </row>
    <row r="6" spans="1:5" ht="12.75">
      <c r="A6" s="454" t="s">
        <v>369</v>
      </c>
      <c r="B6" s="455" t="s">
        <v>352</v>
      </c>
      <c r="C6" s="455" t="s">
        <v>340</v>
      </c>
      <c r="D6" s="455" t="s">
        <v>370</v>
      </c>
      <c r="E6" s="455" t="s">
        <v>3</v>
      </c>
    </row>
    <row r="7" spans="1:5" ht="12.75">
      <c r="A7" s="456" t="s">
        <v>371</v>
      </c>
      <c r="B7" s="457"/>
      <c r="C7" s="461">
        <v>5350</v>
      </c>
      <c r="D7" s="461"/>
      <c r="E7" s="461">
        <v>5350</v>
      </c>
    </row>
    <row r="8" spans="1:5" ht="12.75">
      <c r="A8" s="458" t="s">
        <v>372</v>
      </c>
      <c r="B8" s="457"/>
      <c r="C8" s="461"/>
      <c r="D8" s="461"/>
      <c r="E8" s="461"/>
    </row>
    <row r="9" spans="1:5" ht="12.75">
      <c r="A9" s="456" t="s">
        <v>373</v>
      </c>
      <c r="B9" s="457"/>
      <c r="C9" s="461">
        <v>19815</v>
      </c>
      <c r="D9" s="461"/>
      <c r="E9" s="461">
        <v>19815</v>
      </c>
    </row>
    <row r="10" spans="1:5" ht="12.75">
      <c r="A10" s="456" t="s">
        <v>374</v>
      </c>
      <c r="B10" s="457"/>
      <c r="C10" s="457"/>
      <c r="D10" s="457"/>
      <c r="E10" s="457"/>
    </row>
    <row r="11" spans="1:5" ht="12.75">
      <c r="A11" s="456" t="s">
        <v>375</v>
      </c>
      <c r="B11" s="457"/>
      <c r="C11" s="457"/>
      <c r="D11" s="457"/>
      <c r="E11" s="457"/>
    </row>
    <row r="12" spans="1:5" ht="12.75">
      <c r="A12" s="456" t="s">
        <v>376</v>
      </c>
      <c r="B12" s="457"/>
      <c r="C12" s="457"/>
      <c r="D12" s="457"/>
      <c r="E12" s="457"/>
    </row>
    <row r="13" spans="1:5" ht="12.75">
      <c r="A13" s="456"/>
      <c r="B13" s="457"/>
      <c r="C13" s="457"/>
      <c r="D13" s="457"/>
      <c r="E13" s="457"/>
    </row>
    <row r="14" spans="1:5" ht="12.75">
      <c r="A14" s="454" t="s">
        <v>377</v>
      </c>
      <c r="B14" s="457"/>
      <c r="C14" s="457"/>
      <c r="D14" s="457"/>
      <c r="E14" s="461">
        <v>25165</v>
      </c>
    </row>
    <row r="15" spans="1:5" ht="12.75">
      <c r="A15" s="450"/>
      <c r="B15" s="450"/>
      <c r="C15" s="450"/>
      <c r="D15" s="450"/>
      <c r="E15" s="450"/>
    </row>
    <row r="16" spans="1:5" ht="12.75">
      <c r="A16" s="454" t="s">
        <v>378</v>
      </c>
      <c r="B16" s="455" t="s">
        <v>352</v>
      </c>
      <c r="C16" s="455" t="s">
        <v>340</v>
      </c>
      <c r="D16" s="455" t="s">
        <v>370</v>
      </c>
      <c r="E16" s="455" t="s">
        <v>3</v>
      </c>
    </row>
    <row r="17" spans="1:5" ht="12.75">
      <c r="A17" s="456" t="s">
        <v>379</v>
      </c>
      <c r="B17" s="457"/>
      <c r="C17" s="457"/>
      <c r="D17" s="457"/>
      <c r="E17" s="457"/>
    </row>
    <row r="18" spans="1:5" ht="12.75">
      <c r="A18" s="456" t="s">
        <v>380</v>
      </c>
      <c r="B18" s="457"/>
      <c r="C18" s="461">
        <v>25165</v>
      </c>
      <c r="D18" s="461"/>
      <c r="E18" s="461"/>
    </row>
    <row r="19" spans="1:5" ht="12.75">
      <c r="A19" s="456" t="s">
        <v>381</v>
      </c>
      <c r="B19" s="457"/>
      <c r="C19" s="461"/>
      <c r="D19" s="461"/>
      <c r="E19" s="461"/>
    </row>
    <row r="20" spans="1:5" ht="12.75">
      <c r="A20" s="456" t="s">
        <v>382</v>
      </c>
      <c r="B20" s="457"/>
      <c r="C20" s="461"/>
      <c r="D20" s="461"/>
      <c r="E20" s="461"/>
    </row>
    <row r="21" spans="1:5" ht="12.75">
      <c r="A21" s="457"/>
      <c r="B21" s="457"/>
      <c r="C21" s="461"/>
      <c r="D21" s="461"/>
      <c r="E21" s="461"/>
    </row>
    <row r="22" spans="1:5" ht="15">
      <c r="A22" s="459" t="s">
        <v>4</v>
      </c>
      <c r="B22" s="460"/>
      <c r="C22" s="462">
        <v>25165</v>
      </c>
      <c r="D22" s="462"/>
      <c r="E22" s="462">
        <v>25165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&amp;C15. melléklet az 1/2014 (II.12.) önkormányzati rendelethez</oddHeader>
    <oddFooter>&amp;CTáborfalva Nagyközség Önkormámyzat 2014. évi költségvetési rendelete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B17" sqref="B17"/>
    </sheetView>
  </sheetViews>
  <sheetFormatPr defaultColWidth="9.140625" defaultRowHeight="12.75"/>
  <cols>
    <col min="1" max="1" width="47.140625" style="0" customWidth="1"/>
    <col min="2" max="2" width="7.00390625" style="0" customWidth="1"/>
    <col min="3" max="3" width="8.140625" style="0" customWidth="1"/>
    <col min="4" max="4" width="10.57421875" style="0" customWidth="1"/>
  </cols>
  <sheetData>
    <row r="1" spans="1:6" ht="15.75">
      <c r="A1" s="585" t="s">
        <v>393</v>
      </c>
      <c r="B1" s="585"/>
      <c r="C1" s="542"/>
      <c r="D1" s="542"/>
      <c r="E1" s="542"/>
      <c r="F1" s="542"/>
    </row>
    <row r="2" spans="1:2" ht="15.75">
      <c r="A2" s="342"/>
      <c r="B2" s="342"/>
    </row>
    <row r="3" spans="1:2" ht="12.75" customHeight="1" thickBot="1">
      <c r="A3" s="349" t="s">
        <v>128</v>
      </c>
      <c r="B3" s="349" t="s">
        <v>129</v>
      </c>
    </row>
    <row r="4" spans="1:2" ht="12.75" customHeight="1">
      <c r="A4" s="350" t="s">
        <v>130</v>
      </c>
      <c r="B4" s="350" t="s">
        <v>203</v>
      </c>
    </row>
    <row r="5" spans="1:2" ht="12.75" customHeight="1">
      <c r="A5" s="348" t="s">
        <v>131</v>
      </c>
      <c r="B5" s="348" t="s">
        <v>204</v>
      </c>
    </row>
    <row r="6" spans="1:2" ht="12.75" customHeight="1">
      <c r="A6" s="348" t="s">
        <v>132</v>
      </c>
      <c r="B6" s="348" t="s">
        <v>204</v>
      </c>
    </row>
    <row r="7" spans="1:2" ht="12.75" customHeight="1">
      <c r="A7" s="348" t="s">
        <v>133</v>
      </c>
      <c r="B7" s="348" t="s">
        <v>204</v>
      </c>
    </row>
    <row r="8" spans="1:2" ht="12.75" customHeight="1">
      <c r="A8" s="348" t="s">
        <v>134</v>
      </c>
      <c r="B8" s="348" t="s">
        <v>205</v>
      </c>
    </row>
    <row r="9" spans="1:2" ht="12.75" customHeight="1">
      <c r="A9" s="348" t="s">
        <v>135</v>
      </c>
      <c r="B9" s="348" t="s">
        <v>206</v>
      </c>
    </row>
    <row r="10" spans="1:2" ht="12.75" customHeight="1">
      <c r="A10" s="351"/>
      <c r="B10" s="351"/>
    </row>
    <row r="11" spans="1:8" ht="12.75">
      <c r="A11" s="343" t="s">
        <v>136</v>
      </c>
      <c r="B11" s="5"/>
      <c r="C11" s="30"/>
      <c r="D11" s="30"/>
      <c r="E11" s="30"/>
      <c r="F11" s="30"/>
      <c r="G11" s="30"/>
      <c r="H11" s="30"/>
    </row>
    <row r="12" spans="1:8" ht="12.75">
      <c r="A12" s="344" t="s">
        <v>137</v>
      </c>
      <c r="B12" s="5"/>
      <c r="C12" s="30"/>
      <c r="D12" s="30"/>
      <c r="E12" s="30"/>
      <c r="F12" s="30"/>
      <c r="G12" s="30"/>
      <c r="H12" s="30"/>
    </row>
    <row r="13" spans="1:8" ht="12.75">
      <c r="A13" s="344" t="s">
        <v>138</v>
      </c>
      <c r="B13" s="5"/>
      <c r="C13" s="30"/>
      <c r="D13" s="30"/>
      <c r="E13" s="30"/>
      <c r="F13" s="30"/>
      <c r="G13" s="30"/>
      <c r="H13" s="30"/>
    </row>
    <row r="14" spans="1:8" ht="12.75">
      <c r="A14" s="344" t="s">
        <v>139</v>
      </c>
      <c r="B14" s="5"/>
      <c r="C14" s="30"/>
      <c r="D14" s="30"/>
      <c r="E14" s="30"/>
      <c r="F14" s="30"/>
      <c r="G14" s="30"/>
      <c r="H14" s="30"/>
    </row>
    <row r="15" spans="1:8" ht="12.75">
      <c r="A15" s="344" t="s">
        <v>399</v>
      </c>
      <c r="B15" s="5"/>
      <c r="C15" s="30"/>
      <c r="D15" s="30"/>
      <c r="E15" s="30"/>
      <c r="F15" s="30"/>
      <c r="G15" s="30"/>
      <c r="H15" s="30"/>
    </row>
    <row r="16" spans="1:8" ht="12.75">
      <c r="A16" s="344" t="s">
        <v>140</v>
      </c>
      <c r="B16" s="5"/>
      <c r="C16" s="30"/>
      <c r="D16" s="30"/>
      <c r="E16" s="30"/>
      <c r="F16" s="30"/>
      <c r="G16" s="30"/>
      <c r="H16" s="30"/>
    </row>
    <row r="17" spans="1:2" ht="12.75">
      <c r="A17" s="344" t="s">
        <v>141</v>
      </c>
      <c r="B17" s="5"/>
    </row>
    <row r="19" spans="1:2" ht="15.75">
      <c r="A19" s="585" t="s">
        <v>398</v>
      </c>
      <c r="B19" s="585"/>
    </row>
    <row r="20" spans="1:3" ht="12.75" customHeight="1">
      <c r="A20" s="345"/>
      <c r="B20" s="346" t="s">
        <v>57</v>
      </c>
      <c r="C20" s="347" t="s">
        <v>278</v>
      </c>
    </row>
    <row r="21" spans="1:4" ht="12.75" customHeight="1" thickBot="1">
      <c r="A21" s="352" t="s">
        <v>279</v>
      </c>
      <c r="B21" s="353" t="s">
        <v>280</v>
      </c>
      <c r="C21" s="354" t="s">
        <v>281</v>
      </c>
      <c r="D21" s="354" t="s">
        <v>3</v>
      </c>
    </row>
    <row r="22" spans="1:4" ht="12.75" customHeight="1">
      <c r="A22" s="355" t="s">
        <v>282</v>
      </c>
      <c r="B22" s="356">
        <v>158</v>
      </c>
      <c r="C22" s="357">
        <v>42</v>
      </c>
      <c r="D22" s="357">
        <v>200</v>
      </c>
    </row>
    <row r="23" spans="1:4" ht="12.75" customHeight="1">
      <c r="A23" s="358" t="s">
        <v>283</v>
      </c>
      <c r="B23" s="359">
        <v>205</v>
      </c>
      <c r="C23" s="360">
        <v>55</v>
      </c>
      <c r="D23" s="360">
        <v>260</v>
      </c>
    </row>
    <row r="24" spans="1:4" ht="12.75" customHeight="1">
      <c r="A24" s="358" t="s">
        <v>284</v>
      </c>
      <c r="B24" s="359">
        <v>28</v>
      </c>
      <c r="C24" s="360">
        <v>7</v>
      </c>
      <c r="D24" s="360">
        <v>35</v>
      </c>
    </row>
    <row r="25" spans="1:4" ht="12.75" customHeight="1">
      <c r="A25" s="358" t="s">
        <v>285</v>
      </c>
      <c r="B25" s="359">
        <v>39</v>
      </c>
      <c r="C25" s="360">
        <v>11</v>
      </c>
      <c r="D25" s="360">
        <v>50</v>
      </c>
    </row>
    <row r="26" spans="1:4" ht="12.75" customHeight="1">
      <c r="A26" s="358" t="s">
        <v>286</v>
      </c>
      <c r="B26" s="359">
        <v>39</v>
      </c>
      <c r="C26" s="360">
        <v>11</v>
      </c>
      <c r="D26" s="360">
        <v>50</v>
      </c>
    </row>
    <row r="27" spans="1:4" ht="12.75" customHeight="1">
      <c r="A27" s="358" t="s">
        <v>287</v>
      </c>
      <c r="B27" s="359">
        <v>51</v>
      </c>
      <c r="C27" s="360">
        <v>14</v>
      </c>
      <c r="D27" s="360">
        <v>65</v>
      </c>
    </row>
    <row r="28" spans="1:4" ht="12.75" customHeight="1">
      <c r="A28" s="358" t="s">
        <v>288</v>
      </c>
      <c r="B28" s="361">
        <v>87</v>
      </c>
      <c r="C28" s="360">
        <v>23</v>
      </c>
      <c r="D28" s="360">
        <v>110</v>
      </c>
    </row>
    <row r="29" spans="1:4" ht="12.75" customHeight="1">
      <c r="A29" s="358" t="s">
        <v>289</v>
      </c>
      <c r="B29" s="361">
        <v>51</v>
      </c>
      <c r="C29" s="360">
        <v>14</v>
      </c>
      <c r="D29" s="360">
        <v>65</v>
      </c>
    </row>
    <row r="30" spans="1:4" ht="12.75" customHeight="1">
      <c r="A30" s="358" t="s">
        <v>290</v>
      </c>
      <c r="B30" s="361">
        <v>39</v>
      </c>
      <c r="C30" s="360">
        <v>11</v>
      </c>
      <c r="D30" s="360">
        <v>50</v>
      </c>
    </row>
    <row r="31" spans="1:4" ht="12.75" customHeight="1">
      <c r="A31" s="358" t="s">
        <v>291</v>
      </c>
      <c r="B31" s="361">
        <v>240</v>
      </c>
      <c r="C31" s="360">
        <v>65</v>
      </c>
      <c r="D31" s="360">
        <v>305</v>
      </c>
    </row>
    <row r="32" spans="1:4" ht="12.75" customHeight="1">
      <c r="A32" s="358" t="s">
        <v>292</v>
      </c>
      <c r="B32" s="361">
        <v>102</v>
      </c>
      <c r="C32" s="360">
        <v>28</v>
      </c>
      <c r="D32" s="360">
        <v>130</v>
      </c>
    </row>
    <row r="33" spans="1:4" ht="12.75" customHeight="1">
      <c r="A33" s="358" t="s">
        <v>293</v>
      </c>
      <c r="B33" s="361">
        <v>134</v>
      </c>
      <c r="C33" s="360">
        <v>36</v>
      </c>
      <c r="D33" s="360">
        <v>170</v>
      </c>
    </row>
    <row r="34" spans="1:4" ht="12.75" customHeight="1">
      <c r="A34" s="358" t="s">
        <v>294</v>
      </c>
      <c r="B34" s="361">
        <v>449</v>
      </c>
      <c r="C34" s="360">
        <v>121</v>
      </c>
      <c r="D34" s="360">
        <v>570</v>
      </c>
    </row>
    <row r="35" spans="1:4" ht="12.75" customHeight="1">
      <c r="A35" s="358" t="s">
        <v>295</v>
      </c>
      <c r="B35" s="361">
        <v>685</v>
      </c>
      <c r="C35" s="360">
        <v>185</v>
      </c>
      <c r="D35" s="360">
        <v>870</v>
      </c>
    </row>
    <row r="36" spans="1:4" ht="12.75" customHeight="1">
      <c r="A36" s="358" t="s">
        <v>296</v>
      </c>
      <c r="B36" s="361">
        <v>551</v>
      </c>
      <c r="C36" s="360">
        <v>149</v>
      </c>
      <c r="D36" s="360">
        <v>700</v>
      </c>
    </row>
    <row r="37" spans="1:4" ht="12.75" customHeight="1">
      <c r="A37" s="358" t="s">
        <v>297</v>
      </c>
      <c r="B37" s="586" t="s">
        <v>298</v>
      </c>
      <c r="C37" s="586"/>
      <c r="D37" s="586"/>
    </row>
    <row r="38" spans="1:4" ht="12.75">
      <c r="A38" s="30"/>
      <c r="B38" s="30"/>
      <c r="C38" s="30"/>
      <c r="D38" s="30"/>
    </row>
    <row r="39" spans="1:4" ht="12.75">
      <c r="A39" s="30"/>
      <c r="B39" s="30"/>
      <c r="C39" s="30"/>
      <c r="D39" s="30"/>
    </row>
    <row r="40" spans="1:4" ht="12.75">
      <c r="A40" s="30"/>
      <c r="B40" s="30"/>
      <c r="C40" s="30"/>
      <c r="D40" s="30"/>
    </row>
  </sheetData>
  <sheetProtection/>
  <mergeCells count="3">
    <mergeCell ref="A19:B19"/>
    <mergeCell ref="B37:D37"/>
    <mergeCell ref="A1:F1"/>
  </mergeCells>
  <printOptions/>
  <pageMargins left="0.17" right="0.22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&amp;C&amp;U 16. melléklet  az 1/2014. (II.12.) önkormányzati rendelethez</oddHeader>
    <oddFooter>&amp;CTáborfalva Nagyközség Önkormányzat 2014. évi költségvetési rendelete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12" sqref="F12"/>
    </sheetView>
  </sheetViews>
  <sheetFormatPr defaultColWidth="9.140625" defaultRowHeight="12.75"/>
  <cols>
    <col min="1" max="1" width="3.7109375" style="55" customWidth="1"/>
    <col min="2" max="2" width="41.57421875" style="55" customWidth="1"/>
    <col min="3" max="16384" width="9.140625" style="55" customWidth="1"/>
  </cols>
  <sheetData>
    <row r="1" spans="1:5" ht="26.25" customHeight="1">
      <c r="A1" s="587" t="s">
        <v>316</v>
      </c>
      <c r="B1" s="587"/>
      <c r="C1" s="588"/>
      <c r="D1" s="370"/>
      <c r="E1" s="371"/>
    </row>
    <row r="2" spans="1:5" ht="31.5">
      <c r="A2" s="589" t="s">
        <v>185</v>
      </c>
      <c r="B2" s="590"/>
      <c r="C2" s="590"/>
      <c r="D2" s="368" t="s">
        <v>261</v>
      </c>
      <c r="E2" s="369" t="s">
        <v>318</v>
      </c>
    </row>
    <row r="3" spans="1:5" ht="15.75">
      <c r="A3" s="372">
        <v>1</v>
      </c>
      <c r="B3" s="364" t="s">
        <v>270</v>
      </c>
      <c r="C3" s="367">
        <v>300</v>
      </c>
      <c r="D3" s="368" t="s">
        <v>317</v>
      </c>
      <c r="E3" s="368"/>
    </row>
    <row r="4" spans="1:5" ht="15.75">
      <c r="A4" s="372">
        <v>2</v>
      </c>
      <c r="B4" s="364" t="s">
        <v>160</v>
      </c>
      <c r="C4" s="367">
        <v>1000</v>
      </c>
      <c r="D4" s="368"/>
      <c r="E4" s="368" t="s">
        <v>317</v>
      </c>
    </row>
    <row r="5" spans="1:5" ht="15.75">
      <c r="A5" s="372">
        <v>3</v>
      </c>
      <c r="B5" s="364" t="s">
        <v>161</v>
      </c>
      <c r="C5" s="367">
        <v>1200</v>
      </c>
      <c r="D5" s="368" t="s">
        <v>317</v>
      </c>
      <c r="E5" s="368"/>
    </row>
    <row r="6" spans="1:5" ht="15.75">
      <c r="A6" s="372">
        <v>4</v>
      </c>
      <c r="B6" s="364" t="s">
        <v>162</v>
      </c>
      <c r="C6" s="367">
        <v>400</v>
      </c>
      <c r="D6" s="368" t="s">
        <v>317</v>
      </c>
      <c r="E6" s="368"/>
    </row>
    <row r="7" spans="1:5" ht="15.75">
      <c r="A7" s="372">
        <v>5</v>
      </c>
      <c r="B7" s="364" t="s">
        <v>314</v>
      </c>
      <c r="C7" s="367">
        <v>800</v>
      </c>
      <c r="D7" s="368" t="s">
        <v>317</v>
      </c>
      <c r="E7" s="368"/>
    </row>
    <row r="8" spans="1:5" ht="15.75">
      <c r="A8" s="372">
        <v>6</v>
      </c>
      <c r="B8" s="364" t="s">
        <v>163</v>
      </c>
      <c r="C8" s="367">
        <v>400</v>
      </c>
      <c r="D8" s="368" t="s">
        <v>317</v>
      </c>
      <c r="E8" s="368"/>
    </row>
    <row r="9" spans="1:5" ht="15.75">
      <c r="A9" s="372">
        <v>7</v>
      </c>
      <c r="B9" s="364" t="s">
        <v>164</v>
      </c>
      <c r="C9" s="367">
        <v>300</v>
      </c>
      <c r="D9" s="368"/>
      <c r="E9" s="368" t="s">
        <v>317</v>
      </c>
    </row>
    <row r="10" spans="1:5" ht="15.75">
      <c r="A10" s="372">
        <v>8</v>
      </c>
      <c r="B10" s="364" t="s">
        <v>165</v>
      </c>
      <c r="C10" s="367">
        <v>600</v>
      </c>
      <c r="D10" s="368"/>
      <c r="E10" s="368" t="s">
        <v>317</v>
      </c>
    </row>
    <row r="11" spans="1:5" ht="15.75">
      <c r="A11" s="372">
        <v>9</v>
      </c>
      <c r="B11" s="364" t="s">
        <v>166</v>
      </c>
      <c r="C11" s="367">
        <v>1000</v>
      </c>
      <c r="D11" s="368" t="s">
        <v>317</v>
      </c>
      <c r="E11" s="368"/>
    </row>
    <row r="12" spans="1:5" ht="15.75">
      <c r="A12" s="372">
        <v>10</v>
      </c>
      <c r="B12" s="364" t="s">
        <v>400</v>
      </c>
      <c r="C12" s="367">
        <v>2000</v>
      </c>
      <c r="D12" s="368"/>
      <c r="E12" s="368" t="s">
        <v>317</v>
      </c>
    </row>
    <row r="13" spans="1:5" ht="15.75">
      <c r="A13" s="372">
        <v>11</v>
      </c>
      <c r="B13" s="364" t="s">
        <v>167</v>
      </c>
      <c r="C13" s="367">
        <v>500</v>
      </c>
      <c r="D13" s="368"/>
      <c r="E13" s="368" t="s">
        <v>317</v>
      </c>
    </row>
    <row r="14" spans="1:5" ht="15.75">
      <c r="A14" s="372">
        <v>12</v>
      </c>
      <c r="B14" s="364" t="s">
        <v>168</v>
      </c>
      <c r="C14" s="367">
        <v>700</v>
      </c>
      <c r="D14" s="368"/>
      <c r="E14" s="368" t="s">
        <v>317</v>
      </c>
    </row>
    <row r="15" spans="1:5" ht="15.75">
      <c r="A15" s="372">
        <v>13</v>
      </c>
      <c r="B15" s="364" t="s">
        <v>169</v>
      </c>
      <c r="C15" s="367">
        <v>400</v>
      </c>
      <c r="D15" s="368" t="s">
        <v>317</v>
      </c>
      <c r="E15" s="368"/>
    </row>
    <row r="16" spans="1:5" ht="15.75">
      <c r="A16" s="372">
        <v>14</v>
      </c>
      <c r="B16" s="364" t="s">
        <v>170</v>
      </c>
      <c r="C16" s="367">
        <v>300</v>
      </c>
      <c r="D16" s="368"/>
      <c r="E16" s="368" t="s">
        <v>317</v>
      </c>
    </row>
    <row r="17" spans="1:5" ht="15.75">
      <c r="A17" s="372">
        <v>15</v>
      </c>
      <c r="B17" s="364" t="s">
        <v>171</v>
      </c>
      <c r="C17" s="367">
        <v>1500</v>
      </c>
      <c r="D17" s="368"/>
      <c r="E17" s="368" t="s">
        <v>317</v>
      </c>
    </row>
    <row r="18" spans="1:5" ht="15.75">
      <c r="A18" s="372">
        <v>16</v>
      </c>
      <c r="B18" s="364" t="s">
        <v>172</v>
      </c>
      <c r="C18" s="367">
        <v>50</v>
      </c>
      <c r="D18" s="368" t="s">
        <v>317</v>
      </c>
      <c r="E18" s="368"/>
    </row>
    <row r="19" spans="1:5" ht="15.75">
      <c r="A19" s="372">
        <v>17</v>
      </c>
      <c r="B19" s="364" t="s">
        <v>173</v>
      </c>
      <c r="C19" s="367">
        <v>300</v>
      </c>
      <c r="D19" s="368" t="s">
        <v>317</v>
      </c>
      <c r="E19" s="368"/>
    </row>
    <row r="20" spans="1:5" ht="15.75">
      <c r="A20" s="372">
        <v>18</v>
      </c>
      <c r="B20" s="364" t="s">
        <v>174</v>
      </c>
      <c r="C20" s="367">
        <v>300</v>
      </c>
      <c r="D20" s="368" t="s">
        <v>317</v>
      </c>
      <c r="E20" s="368"/>
    </row>
    <row r="21" spans="1:5" ht="15.75">
      <c r="A21" s="372">
        <v>19</v>
      </c>
      <c r="B21" s="364" t="s">
        <v>175</v>
      </c>
      <c r="C21" s="367">
        <v>440</v>
      </c>
      <c r="D21" s="368" t="s">
        <v>317</v>
      </c>
      <c r="E21" s="368"/>
    </row>
    <row r="22" spans="1:5" ht="15.75">
      <c r="A22" s="372">
        <v>20</v>
      </c>
      <c r="B22" s="364" t="s">
        <v>176</v>
      </c>
      <c r="C22" s="367">
        <v>20</v>
      </c>
      <c r="D22" s="368"/>
      <c r="E22" s="368" t="s">
        <v>317</v>
      </c>
    </row>
    <row r="23" spans="1:5" ht="15.75">
      <c r="A23" s="372">
        <v>21</v>
      </c>
      <c r="B23" s="364" t="s">
        <v>177</v>
      </c>
      <c r="C23" s="367">
        <v>1000</v>
      </c>
      <c r="D23" s="368" t="s">
        <v>317</v>
      </c>
      <c r="E23" s="368"/>
    </row>
    <row r="24" spans="1:5" ht="15.75">
      <c r="A24" s="372">
        <v>22</v>
      </c>
      <c r="B24" s="364" t="s">
        <v>178</v>
      </c>
      <c r="C24" s="367">
        <v>500</v>
      </c>
      <c r="D24" s="368" t="s">
        <v>317</v>
      </c>
      <c r="E24" s="368"/>
    </row>
    <row r="25" spans="1:5" ht="15.75">
      <c r="A25" s="372">
        <v>23</v>
      </c>
      <c r="B25" s="364" t="s">
        <v>179</v>
      </c>
      <c r="C25" s="367">
        <v>3000</v>
      </c>
      <c r="D25" s="368"/>
      <c r="E25" s="368" t="s">
        <v>317</v>
      </c>
    </row>
    <row r="26" spans="1:5" ht="15.75">
      <c r="A26" s="372">
        <v>24</v>
      </c>
      <c r="B26" s="364" t="s">
        <v>180</v>
      </c>
      <c r="C26" s="367">
        <v>100</v>
      </c>
      <c r="D26" s="368" t="s">
        <v>317</v>
      </c>
      <c r="E26" s="368"/>
    </row>
    <row r="27" spans="1:5" ht="15.75">
      <c r="A27" s="372">
        <v>25</v>
      </c>
      <c r="B27" s="364" t="s">
        <v>181</v>
      </c>
      <c r="C27" s="367">
        <v>300</v>
      </c>
      <c r="D27" s="368"/>
      <c r="E27" s="368" t="s">
        <v>317</v>
      </c>
    </row>
    <row r="28" spans="1:5" ht="15.75">
      <c r="A28" s="372">
        <v>26</v>
      </c>
      <c r="B28" s="364" t="s">
        <v>182</v>
      </c>
      <c r="C28" s="367">
        <v>300</v>
      </c>
      <c r="D28" s="368" t="s">
        <v>317</v>
      </c>
      <c r="E28" s="368"/>
    </row>
    <row r="29" spans="1:5" ht="15.75">
      <c r="A29" s="372">
        <v>27</v>
      </c>
      <c r="B29" s="364" t="s">
        <v>315</v>
      </c>
      <c r="C29" s="367">
        <v>1500</v>
      </c>
      <c r="D29" s="368" t="s">
        <v>317</v>
      </c>
      <c r="E29" s="368"/>
    </row>
    <row r="30" spans="1:5" ht="15.75">
      <c r="A30" s="372">
        <v>28</v>
      </c>
      <c r="B30" s="364" t="s">
        <v>183</v>
      </c>
      <c r="C30" s="374">
        <v>250</v>
      </c>
      <c r="D30" s="368"/>
      <c r="E30" s="368" t="s">
        <v>317</v>
      </c>
    </row>
    <row r="31" spans="1:5" ht="15.75">
      <c r="A31" s="372">
        <v>29</v>
      </c>
      <c r="B31" s="364" t="s">
        <v>184</v>
      </c>
      <c r="C31" s="373">
        <v>300</v>
      </c>
      <c r="D31" s="368"/>
      <c r="E31" s="368" t="s">
        <v>317</v>
      </c>
    </row>
    <row r="32" spans="1:5" ht="16.5" thickBot="1">
      <c r="A32" s="372">
        <v>30</v>
      </c>
      <c r="B32" s="364" t="s">
        <v>319</v>
      </c>
      <c r="C32" s="366">
        <v>300</v>
      </c>
      <c r="D32" s="368" t="s">
        <v>317</v>
      </c>
      <c r="E32" s="368"/>
    </row>
    <row r="33" spans="1:3" ht="15.75">
      <c r="A33" s="591" t="s">
        <v>4</v>
      </c>
      <c r="B33" s="591"/>
      <c r="C33" s="365">
        <f>SUM(C3:C32)</f>
        <v>20060</v>
      </c>
    </row>
  </sheetData>
  <sheetProtection/>
  <mergeCells count="3">
    <mergeCell ref="A1:C1"/>
    <mergeCell ref="A2:C2"/>
    <mergeCell ref="A33:B33"/>
  </mergeCells>
  <printOptions/>
  <pageMargins left="1.7716535433070868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 17. melléklet  az 1/2014. (II.12.) önkormányzati rendelethez</oddHeader>
    <oddFooter>&amp;CTáborfalva Nagyközség Önkormányzat 2014. évi költségvetési rendelete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Layout" zoomScaleSheetLayoutView="100" workbookViewId="0" topLeftCell="A4">
      <selection activeCell="D3" sqref="D3"/>
    </sheetView>
  </sheetViews>
  <sheetFormatPr defaultColWidth="9.140625" defaultRowHeight="24.75" customHeight="1"/>
  <cols>
    <col min="1" max="1" width="6.140625" style="23" customWidth="1"/>
    <col min="2" max="2" width="71.57421875" style="24" customWidth="1"/>
    <col min="3" max="3" width="13.7109375" style="40" customWidth="1"/>
    <col min="4" max="4" width="13.57421875" style="4" customWidth="1"/>
    <col min="5" max="16384" width="9.140625" style="4" customWidth="1"/>
  </cols>
  <sheetData>
    <row r="1" spans="1:3" s="15" customFormat="1" ht="50.25" customHeight="1" thickBot="1">
      <c r="A1" s="41"/>
      <c r="B1" s="42" t="s">
        <v>152</v>
      </c>
      <c r="C1" s="43" t="s">
        <v>68</v>
      </c>
    </row>
    <row r="2" spans="1:3" s="16" customFormat="1" ht="27.75" customHeight="1">
      <c r="A2" s="44" t="s">
        <v>59</v>
      </c>
      <c r="B2" s="45" t="s">
        <v>153</v>
      </c>
      <c r="C2" s="46">
        <v>303088</v>
      </c>
    </row>
    <row r="3" spans="1:3" s="17" customFormat="1" ht="24.75" customHeight="1">
      <c r="A3" s="137" t="s">
        <v>47</v>
      </c>
      <c r="B3" s="47" t="s">
        <v>36</v>
      </c>
      <c r="C3" s="138">
        <v>107652</v>
      </c>
    </row>
    <row r="4" spans="1:3" s="17" customFormat="1" ht="24.75" customHeight="1">
      <c r="A4" s="137" t="s">
        <v>48</v>
      </c>
      <c r="B4" s="118" t="s">
        <v>148</v>
      </c>
      <c r="C4" s="138">
        <v>27050</v>
      </c>
    </row>
    <row r="5" spans="1:3" s="17" customFormat="1" ht="24.75" customHeight="1">
      <c r="A5" s="137" t="s">
        <v>49</v>
      </c>
      <c r="B5" s="47" t="s">
        <v>111</v>
      </c>
      <c r="C5" s="138">
        <v>152454</v>
      </c>
    </row>
    <row r="6" spans="1:3" s="17" customFormat="1" ht="24.75" customHeight="1">
      <c r="A6" s="137" t="s">
        <v>50</v>
      </c>
      <c r="B6" s="47" t="s">
        <v>154</v>
      </c>
      <c r="C6" s="138">
        <v>5940</v>
      </c>
    </row>
    <row r="7" spans="1:3" s="17" customFormat="1" ht="24.75" customHeight="1" thickBot="1">
      <c r="A7" s="377" t="s">
        <v>51</v>
      </c>
      <c r="B7" s="378" t="s">
        <v>324</v>
      </c>
      <c r="C7" s="379">
        <v>9992</v>
      </c>
    </row>
    <row r="8" spans="1:3" s="17" customFormat="1" ht="24.75" customHeight="1">
      <c r="A8" s="44" t="s">
        <v>62</v>
      </c>
      <c r="B8" s="45" t="s">
        <v>155</v>
      </c>
      <c r="C8" s="46">
        <v>133704</v>
      </c>
    </row>
    <row r="9" spans="1:3" s="17" customFormat="1" ht="24.75" customHeight="1">
      <c r="A9" s="137" t="s">
        <v>47</v>
      </c>
      <c r="B9" s="47" t="s">
        <v>187</v>
      </c>
      <c r="C9" s="138">
        <v>113081</v>
      </c>
    </row>
    <row r="10" spans="1:3" s="17" customFormat="1" ht="22.5" customHeight="1" thickBot="1">
      <c r="A10" s="137" t="s">
        <v>48</v>
      </c>
      <c r="B10" s="118" t="s">
        <v>186</v>
      </c>
      <c r="C10" s="138">
        <v>20623</v>
      </c>
    </row>
    <row r="11" spans="1:3" s="19" customFormat="1" ht="22.5" customHeight="1" thickBot="1">
      <c r="A11" s="289"/>
      <c r="B11" s="290" t="s">
        <v>156</v>
      </c>
      <c r="C11" s="291">
        <f>SUM(C2,C8)</f>
        <v>436792</v>
      </c>
    </row>
  </sheetData>
  <sheetProtection/>
  <protectedRanges>
    <protectedRange sqref="A1:B3 A4 A5:B9 A10" name="Tartom?ny35_1"/>
    <protectedRange sqref="C3:C7 C9:C10" name="Tartom?ny1_1"/>
    <protectedRange sqref="B4 B10" name="Tartom?ny35_1_2"/>
    <protectedRange sqref="A11:B11" name="Tartom?ny35_1_1"/>
    <protectedRange sqref="C11" name="Tartom?ny11_1_1"/>
  </protectedRanges>
  <printOptions horizontalCentered="1"/>
  <pageMargins left="0.5905511811023623" right="0.5905511811023623" top="0.984251968503937" bottom="0.7874015748031497" header="0.31496062992125984" footer="0.31496062992125984"/>
  <pageSetup horizontalDpi="200" verticalDpi="200" orientation="portrait" paperSize="9" scale="81" r:id="rId1"/>
  <headerFooter alignWithMargins="0">
    <oddHeader>&amp;L&amp;"Times New Roman,Dőlt"&amp;12&amp;U 2. melléklet  az 1/2014. (II.12.) önkormányzati rendelethez&amp;C&amp;"Times New Roman,Normál"
&amp;"Times New Roman,Félkövér"ÖNKORMÁNYZAT KIADÁSAI</oddHeader>
    <oddFooter>&amp;C&amp;"Times New Roman,Normál"&amp;12Táborfalva Nagyközség Önkormányzat 2014. évi költségvetési rendelete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3">
      <selection activeCell="J58" sqref="J58"/>
    </sheetView>
  </sheetViews>
  <sheetFormatPr defaultColWidth="9.140625" defaultRowHeight="12.75"/>
  <cols>
    <col min="1" max="1" width="4.140625" style="0" customWidth="1"/>
    <col min="2" max="2" width="55.140625" style="0" customWidth="1"/>
    <col min="3" max="3" width="8.140625" style="0" customWidth="1"/>
    <col min="4" max="4" width="8.7109375" style="0" customWidth="1"/>
    <col min="5" max="5" width="8.28125" style="0" customWidth="1"/>
    <col min="6" max="6" width="13.421875" style="0" customWidth="1"/>
  </cols>
  <sheetData>
    <row r="2" spans="1:6" ht="15.75">
      <c r="A2" s="481" t="s">
        <v>354</v>
      </c>
      <c r="B2" s="481"/>
      <c r="C2" s="481"/>
      <c r="D2" s="481"/>
      <c r="E2" s="481"/>
      <c r="F2" s="481"/>
    </row>
    <row r="3" spans="1:6" ht="4.5" customHeight="1">
      <c r="A3" s="387"/>
      <c r="B3" s="387"/>
      <c r="C3" s="387"/>
      <c r="D3" s="387"/>
      <c r="E3" s="387"/>
      <c r="F3" s="387"/>
    </row>
    <row r="4" spans="1:6" ht="15.75">
      <c r="A4" s="388"/>
      <c r="B4" s="389"/>
      <c r="C4" s="482" t="s">
        <v>355</v>
      </c>
      <c r="D4" s="482"/>
      <c r="E4" s="483"/>
      <c r="F4" s="483"/>
    </row>
    <row r="5" spans="1:6" ht="15.75">
      <c r="A5" s="390"/>
      <c r="B5" s="391"/>
      <c r="C5" s="112"/>
      <c r="D5" s="112"/>
      <c r="E5" s="112"/>
      <c r="F5" s="48"/>
    </row>
    <row r="6" spans="1:6" s="415" customFormat="1" ht="13.5" customHeight="1">
      <c r="A6" s="413"/>
      <c r="B6" s="406" t="s">
        <v>221</v>
      </c>
      <c r="C6" s="407" t="s">
        <v>144</v>
      </c>
      <c r="D6" s="477" t="s">
        <v>145</v>
      </c>
      <c r="E6" s="478"/>
      <c r="F6" s="414" t="s">
        <v>146</v>
      </c>
    </row>
    <row r="7" spans="1:6" s="415" customFormat="1" ht="13.5" customHeight="1">
      <c r="A7" s="416"/>
      <c r="B7" s="417" t="s">
        <v>147</v>
      </c>
      <c r="C7" s="418"/>
      <c r="D7" s="398" t="s">
        <v>207</v>
      </c>
      <c r="E7" s="398" t="s">
        <v>208</v>
      </c>
      <c r="F7" s="419" t="s">
        <v>209</v>
      </c>
    </row>
    <row r="8" spans="1:6" s="415" customFormat="1" ht="13.5" customHeight="1">
      <c r="A8" s="479" t="s">
        <v>47</v>
      </c>
      <c r="B8" s="420" t="s">
        <v>91</v>
      </c>
      <c r="C8" s="421" t="s">
        <v>69</v>
      </c>
      <c r="D8" s="421" t="s">
        <v>69</v>
      </c>
      <c r="E8" s="421">
        <v>29255</v>
      </c>
      <c r="F8" s="422" t="s">
        <v>69</v>
      </c>
    </row>
    <row r="9" spans="1:6" s="415" customFormat="1" ht="13.5" customHeight="1">
      <c r="A9" s="480"/>
      <c r="B9" s="420" t="s">
        <v>223</v>
      </c>
      <c r="C9" s="421" t="s">
        <v>69</v>
      </c>
      <c r="D9" s="421" t="s">
        <v>69</v>
      </c>
      <c r="E9" s="421">
        <v>86000</v>
      </c>
      <c r="F9" s="422" t="s">
        <v>69</v>
      </c>
    </row>
    <row r="10" spans="1:6" s="415" customFormat="1" ht="13.5" customHeight="1">
      <c r="A10" s="480"/>
      <c r="B10" s="420" t="s">
        <v>224</v>
      </c>
      <c r="C10" s="421" t="s">
        <v>69</v>
      </c>
      <c r="D10" s="421" t="s">
        <v>69</v>
      </c>
      <c r="E10" s="421">
        <v>10000</v>
      </c>
      <c r="F10" s="422" t="s">
        <v>69</v>
      </c>
    </row>
    <row r="11" spans="1:6" s="415" customFormat="1" ht="13.5" customHeight="1">
      <c r="A11" s="480"/>
      <c r="B11" s="420" t="s">
        <v>356</v>
      </c>
      <c r="C11" s="421"/>
      <c r="D11" s="421">
        <v>22567</v>
      </c>
      <c r="E11" s="421"/>
      <c r="F11" s="422"/>
    </row>
    <row r="12" spans="1:6" s="415" customFormat="1" ht="13.5" customHeight="1">
      <c r="A12" s="423" t="s">
        <v>49</v>
      </c>
      <c r="B12" s="420" t="s">
        <v>357</v>
      </c>
      <c r="C12" s="421">
        <v>49909</v>
      </c>
      <c r="D12" s="421" t="s">
        <v>69</v>
      </c>
      <c r="E12" s="421" t="s">
        <v>69</v>
      </c>
      <c r="F12" s="422" t="s">
        <v>69</v>
      </c>
    </row>
    <row r="13" spans="1:6" s="415" customFormat="1" ht="13.5" customHeight="1">
      <c r="A13" s="423" t="s">
        <v>50</v>
      </c>
      <c r="B13" s="420" t="s">
        <v>125</v>
      </c>
      <c r="C13" s="421">
        <v>77047</v>
      </c>
      <c r="D13" s="421">
        <v>42621</v>
      </c>
      <c r="E13" s="421" t="s">
        <v>69</v>
      </c>
      <c r="F13" s="421" t="s">
        <v>69</v>
      </c>
    </row>
    <row r="14" spans="1:6" s="415" customFormat="1" ht="13.5" customHeight="1">
      <c r="A14" s="423" t="s">
        <v>51</v>
      </c>
      <c r="B14" s="420" t="s">
        <v>149</v>
      </c>
      <c r="C14" s="421">
        <v>5940</v>
      </c>
      <c r="D14" s="421" t="s">
        <v>69</v>
      </c>
      <c r="E14" s="421" t="s">
        <v>69</v>
      </c>
      <c r="F14" s="421" t="s">
        <v>69</v>
      </c>
    </row>
    <row r="15" spans="1:6" s="415" customFormat="1" ht="13.5" customHeight="1">
      <c r="A15" s="416"/>
      <c r="B15" s="417" t="s">
        <v>150</v>
      </c>
      <c r="C15" s="418"/>
      <c r="D15" s="398"/>
      <c r="E15" s="398"/>
      <c r="F15" s="419"/>
    </row>
    <row r="16" spans="1:6" s="415" customFormat="1" ht="13.5" customHeight="1">
      <c r="A16" s="424" t="s">
        <v>52</v>
      </c>
      <c r="B16" s="420" t="s">
        <v>227</v>
      </c>
      <c r="C16" s="421" t="s">
        <v>69</v>
      </c>
      <c r="D16" s="421">
        <v>19815</v>
      </c>
      <c r="E16" s="421">
        <v>18889</v>
      </c>
      <c r="F16" s="422" t="s">
        <v>69</v>
      </c>
    </row>
    <row r="17" spans="1:6" s="415" customFormat="1" ht="13.5" customHeight="1">
      <c r="A17" s="424"/>
      <c r="B17" s="420" t="s">
        <v>257</v>
      </c>
      <c r="C17" s="421"/>
      <c r="D17" s="421"/>
      <c r="E17" s="421">
        <v>95000</v>
      </c>
      <c r="F17" s="422"/>
    </row>
    <row r="18" spans="1:6" s="415" customFormat="1" ht="13.5" customHeight="1">
      <c r="A18" s="423" t="s">
        <v>53</v>
      </c>
      <c r="B18" s="420" t="s">
        <v>151</v>
      </c>
      <c r="C18" s="421">
        <v>133704</v>
      </c>
      <c r="D18" s="421" t="s">
        <v>69</v>
      </c>
      <c r="E18" s="421" t="s">
        <v>69</v>
      </c>
      <c r="F18" s="421" t="s">
        <v>69</v>
      </c>
    </row>
    <row r="19" spans="1:6" s="415" customFormat="1" ht="13.5" customHeight="1">
      <c r="A19" s="423"/>
      <c r="B19" s="406" t="s">
        <v>222</v>
      </c>
      <c r="C19" s="425">
        <v>266600</v>
      </c>
      <c r="D19" s="425">
        <v>85003</v>
      </c>
      <c r="E19" s="425">
        <v>239144</v>
      </c>
      <c r="F19" s="426" t="s">
        <v>69</v>
      </c>
    </row>
    <row r="20" spans="1:6" s="415" customFormat="1" ht="13.5" customHeight="1">
      <c r="A20" s="423"/>
      <c r="B20" s="420"/>
      <c r="C20" s="421"/>
      <c r="D20" s="421"/>
      <c r="E20" s="421"/>
      <c r="F20" s="422"/>
    </row>
    <row r="21" spans="1:6" s="415" customFormat="1" ht="13.5" customHeight="1">
      <c r="A21" s="413"/>
      <c r="B21" s="406" t="s">
        <v>213</v>
      </c>
      <c r="C21" s="407" t="s">
        <v>144</v>
      </c>
      <c r="D21" s="477" t="s">
        <v>145</v>
      </c>
      <c r="E21" s="478"/>
      <c r="F21" s="414" t="s">
        <v>146</v>
      </c>
    </row>
    <row r="22" spans="1:6" s="415" customFormat="1" ht="13.5" customHeight="1">
      <c r="A22" s="416"/>
      <c r="B22" s="417" t="s">
        <v>147</v>
      </c>
      <c r="C22" s="418"/>
      <c r="D22" s="398" t="s">
        <v>207</v>
      </c>
      <c r="E22" s="398" t="s">
        <v>208</v>
      </c>
      <c r="F22" s="419" t="s">
        <v>209</v>
      </c>
    </row>
    <row r="23" spans="1:6" s="415" customFormat="1" ht="13.5" customHeight="1">
      <c r="A23" s="424" t="s">
        <v>47</v>
      </c>
      <c r="B23" s="420" t="s">
        <v>36</v>
      </c>
      <c r="C23" s="421">
        <v>2542</v>
      </c>
      <c r="D23" s="421" t="s">
        <v>69</v>
      </c>
      <c r="E23" s="421" t="s">
        <v>69</v>
      </c>
      <c r="F23" s="422" t="s">
        <v>69</v>
      </c>
    </row>
    <row r="24" spans="1:6" s="415" customFormat="1" ht="13.5" customHeight="1">
      <c r="A24" s="424" t="s">
        <v>48</v>
      </c>
      <c r="B24" s="420" t="s">
        <v>148</v>
      </c>
      <c r="C24" s="421">
        <v>651</v>
      </c>
      <c r="D24" s="421" t="s">
        <v>69</v>
      </c>
      <c r="E24" s="421" t="s">
        <v>69</v>
      </c>
      <c r="F24" s="422" t="s">
        <v>69</v>
      </c>
    </row>
    <row r="25" spans="1:6" s="415" customFormat="1" ht="13.5" customHeight="1">
      <c r="A25" s="423" t="s">
        <v>49</v>
      </c>
      <c r="B25" s="420" t="s">
        <v>111</v>
      </c>
      <c r="C25" s="421">
        <v>3768</v>
      </c>
      <c r="D25" s="421" t="s">
        <v>69</v>
      </c>
      <c r="E25" s="421" t="s">
        <v>69</v>
      </c>
      <c r="F25" s="422" t="s">
        <v>69</v>
      </c>
    </row>
    <row r="26" spans="1:6" s="415" customFormat="1" ht="13.5" customHeight="1">
      <c r="A26" s="423"/>
      <c r="B26" s="406" t="s">
        <v>214</v>
      </c>
      <c r="C26" s="425">
        <v>6961</v>
      </c>
      <c r="D26" s="425">
        <v>1959</v>
      </c>
      <c r="E26" s="425">
        <v>1260</v>
      </c>
      <c r="F26" s="426">
        <v>3742</v>
      </c>
    </row>
    <row r="27" spans="1:6" s="415" customFormat="1" ht="13.5" customHeight="1">
      <c r="A27" s="423"/>
      <c r="B27" s="420"/>
      <c r="C27" s="421"/>
      <c r="D27" s="421"/>
      <c r="E27" s="421"/>
      <c r="F27" s="422"/>
    </row>
    <row r="28" spans="1:6" s="415" customFormat="1" ht="13.5" customHeight="1">
      <c r="A28" s="413"/>
      <c r="B28" s="406" t="s">
        <v>215</v>
      </c>
      <c r="C28" s="407" t="s">
        <v>144</v>
      </c>
      <c r="D28" s="477" t="s">
        <v>145</v>
      </c>
      <c r="E28" s="478"/>
      <c r="F28" s="414" t="s">
        <v>146</v>
      </c>
    </row>
    <row r="29" spans="1:6" s="415" customFormat="1" ht="13.5" customHeight="1">
      <c r="A29" s="416"/>
      <c r="B29" s="417" t="s">
        <v>147</v>
      </c>
      <c r="C29" s="418"/>
      <c r="D29" s="398" t="s">
        <v>207</v>
      </c>
      <c r="E29" s="398" t="s">
        <v>208</v>
      </c>
      <c r="F29" s="419" t="s">
        <v>209</v>
      </c>
    </row>
    <row r="30" spans="1:6" s="415" customFormat="1" ht="13.5" customHeight="1">
      <c r="A30" s="424" t="s">
        <v>47</v>
      </c>
      <c r="B30" s="420" t="s">
        <v>36</v>
      </c>
      <c r="C30" s="421">
        <v>2668</v>
      </c>
      <c r="D30" s="421" t="s">
        <v>69</v>
      </c>
      <c r="E30" s="421" t="s">
        <v>69</v>
      </c>
      <c r="F30" s="422" t="s">
        <v>69</v>
      </c>
    </row>
    <row r="31" spans="1:6" s="415" customFormat="1" ht="13.5" customHeight="1">
      <c r="A31" s="424" t="s">
        <v>48</v>
      </c>
      <c r="B31" s="420" t="s">
        <v>148</v>
      </c>
      <c r="C31" s="421">
        <v>685</v>
      </c>
      <c r="D31" s="421" t="s">
        <v>69</v>
      </c>
      <c r="E31" s="421" t="s">
        <v>69</v>
      </c>
      <c r="F31" s="422" t="s">
        <v>69</v>
      </c>
    </row>
    <row r="32" spans="1:6" s="415" customFormat="1" ht="13.5" customHeight="1">
      <c r="A32" s="423" t="s">
        <v>49</v>
      </c>
      <c r="B32" s="420" t="s">
        <v>111</v>
      </c>
      <c r="C32" s="421">
        <v>1000</v>
      </c>
      <c r="D32" s="421" t="s">
        <v>69</v>
      </c>
      <c r="E32" s="421" t="s">
        <v>69</v>
      </c>
      <c r="F32" s="422" t="s">
        <v>69</v>
      </c>
    </row>
    <row r="33" spans="1:6" s="415" customFormat="1" ht="13.5" customHeight="1">
      <c r="A33" s="423"/>
      <c r="B33" s="406" t="s">
        <v>216</v>
      </c>
      <c r="C33" s="425">
        <v>4353</v>
      </c>
      <c r="D33" s="425">
        <v>1958</v>
      </c>
      <c r="E33" s="425">
        <v>228</v>
      </c>
      <c r="F33" s="426">
        <v>2167</v>
      </c>
    </row>
    <row r="34" spans="1:6" s="415" customFormat="1" ht="13.5" customHeight="1">
      <c r="A34" s="423"/>
      <c r="B34" s="427"/>
      <c r="C34" s="428"/>
      <c r="D34" s="428"/>
      <c r="E34" s="428"/>
      <c r="F34" s="429"/>
    </row>
    <row r="35" spans="1:6" s="415" customFormat="1" ht="13.5" customHeight="1">
      <c r="A35" s="413"/>
      <c r="B35" s="406" t="s">
        <v>217</v>
      </c>
      <c r="C35" s="407" t="s">
        <v>144</v>
      </c>
      <c r="D35" s="477" t="s">
        <v>145</v>
      </c>
      <c r="E35" s="478"/>
      <c r="F35" s="414" t="s">
        <v>146</v>
      </c>
    </row>
    <row r="36" spans="1:6" s="415" customFormat="1" ht="13.5" customHeight="1">
      <c r="A36" s="416"/>
      <c r="B36" s="417" t="s">
        <v>147</v>
      </c>
      <c r="C36" s="418"/>
      <c r="D36" s="398" t="s">
        <v>207</v>
      </c>
      <c r="E36" s="398" t="s">
        <v>208</v>
      </c>
      <c r="F36" s="419" t="s">
        <v>209</v>
      </c>
    </row>
    <row r="37" spans="1:6" s="415" customFormat="1" ht="13.5" customHeight="1">
      <c r="A37" s="424" t="s">
        <v>47</v>
      </c>
      <c r="B37" s="420" t="s">
        <v>36</v>
      </c>
      <c r="C37" s="421">
        <v>1800</v>
      </c>
      <c r="D37" s="421" t="s">
        <v>69</v>
      </c>
      <c r="E37" s="421" t="s">
        <v>69</v>
      </c>
      <c r="F37" s="422" t="s">
        <v>69</v>
      </c>
    </row>
    <row r="38" spans="1:6" s="415" customFormat="1" ht="13.5" customHeight="1">
      <c r="A38" s="424" t="s">
        <v>48</v>
      </c>
      <c r="B38" s="420" t="s">
        <v>148</v>
      </c>
      <c r="C38" s="421">
        <v>487</v>
      </c>
      <c r="D38" s="421" t="s">
        <v>69</v>
      </c>
      <c r="E38" s="421" t="s">
        <v>69</v>
      </c>
      <c r="F38" s="422" t="s">
        <v>69</v>
      </c>
    </row>
    <row r="39" spans="1:6" s="415" customFormat="1" ht="13.5" customHeight="1">
      <c r="A39" s="423" t="s">
        <v>49</v>
      </c>
      <c r="B39" s="420" t="s">
        <v>111</v>
      </c>
      <c r="C39" s="421">
        <v>0</v>
      </c>
      <c r="D39" s="421" t="s">
        <v>69</v>
      </c>
      <c r="E39" s="421" t="s">
        <v>69</v>
      </c>
      <c r="F39" s="422" t="s">
        <v>69</v>
      </c>
    </row>
    <row r="40" spans="1:6" s="415" customFormat="1" ht="13.5" customHeight="1">
      <c r="A40" s="423"/>
      <c r="B40" s="406" t="s">
        <v>218</v>
      </c>
      <c r="C40" s="425">
        <v>2287</v>
      </c>
      <c r="D40" s="425" t="s">
        <v>69</v>
      </c>
      <c r="E40" s="425" t="s">
        <v>69</v>
      </c>
      <c r="F40" s="426">
        <v>2287</v>
      </c>
    </row>
    <row r="41" spans="1:6" s="415" customFormat="1" ht="13.5" customHeight="1">
      <c r="A41" s="423"/>
      <c r="B41" s="427"/>
      <c r="C41" s="428"/>
      <c r="D41" s="428"/>
      <c r="E41" s="428"/>
      <c r="F41" s="429"/>
    </row>
    <row r="42" spans="1:6" s="415" customFormat="1" ht="13.5" customHeight="1">
      <c r="A42" s="413"/>
      <c r="B42" s="406" t="s">
        <v>219</v>
      </c>
      <c r="C42" s="407" t="s">
        <v>144</v>
      </c>
      <c r="D42" s="477" t="s">
        <v>145</v>
      </c>
      <c r="E42" s="478"/>
      <c r="F42" s="414" t="s">
        <v>146</v>
      </c>
    </row>
    <row r="43" spans="1:6" s="415" customFormat="1" ht="13.5" customHeight="1">
      <c r="A43" s="416"/>
      <c r="B43" s="417" t="s">
        <v>147</v>
      </c>
      <c r="C43" s="418"/>
      <c r="D43" s="398" t="s">
        <v>353</v>
      </c>
      <c r="E43" s="398" t="s">
        <v>208</v>
      </c>
      <c r="F43" s="419" t="s">
        <v>209</v>
      </c>
    </row>
    <row r="44" spans="1:6" s="415" customFormat="1" ht="13.5" customHeight="1">
      <c r="A44" s="424" t="s">
        <v>47</v>
      </c>
      <c r="B44" s="420" t="s">
        <v>36</v>
      </c>
      <c r="C44" s="421">
        <v>4495</v>
      </c>
      <c r="D44" s="421" t="s">
        <v>69</v>
      </c>
      <c r="E44" s="421" t="s">
        <v>69</v>
      </c>
      <c r="F44" s="422" t="s">
        <v>69</v>
      </c>
    </row>
    <row r="45" spans="1:6" s="415" customFormat="1" ht="13.5" customHeight="1">
      <c r="A45" s="424" t="s">
        <v>48</v>
      </c>
      <c r="B45" s="420" t="s">
        <v>148</v>
      </c>
      <c r="C45" s="421">
        <v>1142</v>
      </c>
      <c r="D45" s="421" t="s">
        <v>69</v>
      </c>
      <c r="E45" s="421" t="s">
        <v>69</v>
      </c>
      <c r="F45" s="422" t="s">
        <v>69</v>
      </c>
    </row>
    <row r="46" spans="1:6" s="415" customFormat="1" ht="13.5" customHeight="1">
      <c r="A46" s="423" t="s">
        <v>49</v>
      </c>
      <c r="B46" s="420" t="s">
        <v>111</v>
      </c>
      <c r="C46" s="421">
        <v>810</v>
      </c>
      <c r="D46" s="421" t="s">
        <v>69</v>
      </c>
      <c r="E46" s="421" t="s">
        <v>69</v>
      </c>
      <c r="F46" s="422" t="s">
        <v>69</v>
      </c>
    </row>
    <row r="47" spans="1:6" s="415" customFormat="1" ht="13.5" customHeight="1">
      <c r="A47" s="430"/>
      <c r="B47" s="431" t="s">
        <v>220</v>
      </c>
      <c r="C47" s="432">
        <v>6447</v>
      </c>
      <c r="D47" s="432">
        <v>5500</v>
      </c>
      <c r="E47" s="432" t="s">
        <v>69</v>
      </c>
      <c r="F47" s="433">
        <v>947</v>
      </c>
    </row>
    <row r="48" spans="1:6" s="415" customFormat="1" ht="13.5" customHeight="1">
      <c r="A48" s="423"/>
      <c r="B48" s="406"/>
      <c r="C48" s="425"/>
      <c r="D48" s="425"/>
      <c r="E48" s="425"/>
      <c r="F48" s="426"/>
    </row>
    <row r="49" spans="1:6" s="415" customFormat="1" ht="13.5" customHeight="1">
      <c r="A49" s="423"/>
      <c r="B49" s="406" t="s">
        <v>358</v>
      </c>
      <c r="C49" s="425" t="s">
        <v>144</v>
      </c>
      <c r="D49" s="475" t="s">
        <v>145</v>
      </c>
      <c r="E49" s="476"/>
      <c r="F49" s="414" t="s">
        <v>146</v>
      </c>
    </row>
    <row r="50" spans="1:6" s="415" customFormat="1" ht="13.5" customHeight="1">
      <c r="A50" s="423"/>
      <c r="B50" s="417" t="s">
        <v>147</v>
      </c>
      <c r="C50" s="418"/>
      <c r="D50" s="398" t="s">
        <v>207</v>
      </c>
      <c r="E50" s="398" t="s">
        <v>208</v>
      </c>
      <c r="F50" s="419" t="s">
        <v>209</v>
      </c>
    </row>
    <row r="51" spans="1:6" s="415" customFormat="1" ht="13.5" customHeight="1">
      <c r="A51" s="424" t="s">
        <v>47</v>
      </c>
      <c r="B51" s="434" t="s">
        <v>359</v>
      </c>
      <c r="C51" s="421">
        <v>8364</v>
      </c>
      <c r="D51" s="425"/>
      <c r="E51" s="425"/>
      <c r="F51" s="426"/>
    </row>
    <row r="52" spans="1:6" s="415" customFormat="1" ht="13.5" customHeight="1">
      <c r="A52" s="424" t="s">
        <v>48</v>
      </c>
      <c r="B52" s="434" t="s">
        <v>148</v>
      </c>
      <c r="C52" s="421">
        <v>2046</v>
      </c>
      <c r="D52" s="425"/>
      <c r="E52" s="425"/>
      <c r="F52" s="426"/>
    </row>
    <row r="53" spans="1:6" s="415" customFormat="1" ht="13.5" customHeight="1">
      <c r="A53" s="424" t="s">
        <v>49</v>
      </c>
      <c r="B53" s="435" t="s">
        <v>111</v>
      </c>
      <c r="C53" s="436">
        <v>15000</v>
      </c>
      <c r="D53" s="436"/>
      <c r="E53" s="436"/>
      <c r="F53" s="436"/>
    </row>
    <row r="54" spans="1:6" s="415" customFormat="1" ht="13.5" customHeight="1">
      <c r="A54" s="436"/>
      <c r="B54" s="437" t="s">
        <v>360</v>
      </c>
      <c r="C54" s="425">
        <v>25410</v>
      </c>
      <c r="D54" s="425">
        <v>1400</v>
      </c>
      <c r="E54" s="425">
        <v>0</v>
      </c>
      <c r="F54" s="426">
        <v>24010</v>
      </c>
    </row>
    <row r="55" spans="2:6" s="415" customFormat="1" ht="10.5" customHeight="1">
      <c r="B55" s="438"/>
      <c r="C55" s="439"/>
      <c r="D55" s="439"/>
      <c r="E55" s="439"/>
      <c r="F55" s="440"/>
    </row>
    <row r="56" spans="2:6" s="415" customFormat="1" ht="15.75" customHeight="1">
      <c r="B56" s="408" t="s">
        <v>363</v>
      </c>
      <c r="C56" s="441">
        <v>312058</v>
      </c>
      <c r="D56" s="441">
        <v>95820</v>
      </c>
      <c r="E56" s="441">
        <v>240632</v>
      </c>
      <c r="F56" s="441">
        <v>33153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protectedRanges>
    <protectedRange sqref="A4:B5 E4:E5 C5:D6 D21 D7:E9 D22:E27 D28 D29:E34 D35 D36:E40 D42 B41:E41 B35:C40 A10:E11 A6:C9 D12:E12 A12:C14 A15:E17 D19:E20 D13:F14 D18:F18 B56 C54:E55 A18:C34 D49 B50:E52 B42:C49 D43:E48 A35:A53" name="Tartom?ny35_1_2"/>
    <protectedRange sqref="F23:F25 F30:F32 F37:F39 F44:F46 F16:F17 F8:F12" name="Tartom?ny1_1_2"/>
    <protectedRange sqref="F5" name="Tartom?ny3_1_2"/>
  </protectedRanges>
  <mergeCells count="9">
    <mergeCell ref="D49:E49"/>
    <mergeCell ref="D42:E42"/>
    <mergeCell ref="A8:A11"/>
    <mergeCell ref="A2:F2"/>
    <mergeCell ref="C4:F4"/>
    <mergeCell ref="D6:E6"/>
    <mergeCell ref="D21:E21"/>
    <mergeCell ref="D28:E28"/>
    <mergeCell ref="D35:E35"/>
  </mergeCells>
  <printOptions/>
  <pageMargins left="0.2362204724409449" right="0.2362204724409449" top="0.4724409448818898" bottom="0.3937007874015748" header="0.5118110236220472" footer="0.5118110236220472"/>
  <pageSetup horizontalDpi="600" verticalDpi="600" orientation="portrait" paperSize="9" r:id="rId1"/>
  <headerFooter alignWithMargins="0">
    <oddHeader>&amp;L3. melléklet az 1/2014 (II.12.) önkormányzati rendelethez</oddHeader>
    <oddFooter>&amp;CTáborfalva Nagyközség Ö)nkormányzat 2014. évi költségvetési rendelete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57421875" style="0" customWidth="1"/>
    <col min="2" max="2" width="54.7109375" style="0" customWidth="1"/>
    <col min="3" max="3" width="9.28125" style="0" bestFit="1" customWidth="1"/>
    <col min="6" max="6" width="12.8515625" style="0" customWidth="1"/>
  </cols>
  <sheetData>
    <row r="1" ht="15.75" customHeight="1"/>
    <row r="2" spans="1:6" ht="15.75" customHeight="1">
      <c r="A2" s="481" t="s">
        <v>362</v>
      </c>
      <c r="B2" s="481"/>
      <c r="C2" s="481"/>
      <c r="D2" s="481"/>
      <c r="E2" s="481"/>
      <c r="F2" s="481"/>
    </row>
    <row r="3" spans="1:6" ht="15.75" customHeight="1">
      <c r="A3" s="30"/>
      <c r="B3" s="30"/>
      <c r="C3" s="30"/>
      <c r="D3" s="30"/>
      <c r="E3" s="30"/>
      <c r="F3" s="30"/>
    </row>
    <row r="4" spans="1:6" ht="15.75" customHeight="1">
      <c r="A4" s="388"/>
      <c r="B4" s="389"/>
      <c r="C4" s="482" t="s">
        <v>355</v>
      </c>
      <c r="D4" s="482"/>
      <c r="E4" s="483"/>
      <c r="F4" s="483"/>
    </row>
    <row r="5" spans="1:6" ht="15.75" customHeight="1">
      <c r="A5" s="390"/>
      <c r="B5" s="391"/>
      <c r="C5" s="112"/>
      <c r="D5" s="112"/>
      <c r="E5" s="112"/>
      <c r="F5" s="48"/>
    </row>
    <row r="6" spans="1:6" ht="15.75" customHeight="1">
      <c r="A6" s="388"/>
      <c r="B6" s="393" t="s">
        <v>211</v>
      </c>
      <c r="C6" s="393" t="s">
        <v>144</v>
      </c>
      <c r="D6" s="484" t="s">
        <v>145</v>
      </c>
      <c r="E6" s="485"/>
      <c r="F6" s="394" t="s">
        <v>146</v>
      </c>
    </row>
    <row r="7" spans="1:6" ht="15.75" customHeight="1">
      <c r="A7" s="395"/>
      <c r="B7" s="396" t="s">
        <v>147</v>
      </c>
      <c r="C7" s="397"/>
      <c r="D7" s="398" t="s">
        <v>207</v>
      </c>
      <c r="E7" s="398" t="s">
        <v>208</v>
      </c>
      <c r="F7" s="399" t="s">
        <v>209</v>
      </c>
    </row>
    <row r="8" spans="1:6" ht="15.75" customHeight="1">
      <c r="A8" s="401" t="s">
        <v>47</v>
      </c>
      <c r="B8" s="118" t="s">
        <v>36</v>
      </c>
      <c r="C8" s="400">
        <v>34130</v>
      </c>
      <c r="D8" s="400" t="s">
        <v>69</v>
      </c>
      <c r="E8" s="400" t="s">
        <v>69</v>
      </c>
      <c r="F8" s="119" t="s">
        <v>69</v>
      </c>
    </row>
    <row r="9" spans="1:6" ht="15.75" customHeight="1">
      <c r="A9" s="401" t="s">
        <v>48</v>
      </c>
      <c r="B9" s="118" t="s">
        <v>148</v>
      </c>
      <c r="C9" s="400">
        <v>8185</v>
      </c>
      <c r="D9" s="400" t="s">
        <v>69</v>
      </c>
      <c r="E9" s="400" t="s">
        <v>69</v>
      </c>
      <c r="F9" s="119" t="s">
        <v>69</v>
      </c>
    </row>
    <row r="10" spans="1:6" ht="15.75" customHeight="1">
      <c r="A10" s="390" t="s">
        <v>49</v>
      </c>
      <c r="B10" s="118" t="s">
        <v>111</v>
      </c>
      <c r="C10" s="400">
        <v>9412</v>
      </c>
      <c r="D10" s="400" t="s">
        <v>69</v>
      </c>
      <c r="E10" s="400" t="s">
        <v>69</v>
      </c>
      <c r="F10" s="119" t="s">
        <v>69</v>
      </c>
    </row>
    <row r="11" spans="1:6" ht="15.75" customHeight="1">
      <c r="A11" s="390" t="s">
        <v>50</v>
      </c>
      <c r="B11" s="118" t="s">
        <v>361</v>
      </c>
      <c r="C11" s="400"/>
      <c r="D11" s="400"/>
      <c r="E11" s="400"/>
      <c r="F11" s="119"/>
    </row>
    <row r="12" spans="1:6" ht="15.75" customHeight="1">
      <c r="A12" s="390"/>
      <c r="B12" s="118" t="s">
        <v>36</v>
      </c>
      <c r="C12" s="400">
        <v>6376</v>
      </c>
      <c r="D12" s="400"/>
      <c r="E12" s="400"/>
      <c r="F12" s="119"/>
    </row>
    <row r="13" spans="1:6" ht="15.75" customHeight="1">
      <c r="A13" s="390"/>
      <c r="B13" s="118" t="s">
        <v>148</v>
      </c>
      <c r="C13" s="400">
        <v>1665</v>
      </c>
      <c r="D13" s="400"/>
      <c r="E13" s="400"/>
      <c r="F13" s="119"/>
    </row>
    <row r="14" spans="1:6" ht="15.75" customHeight="1">
      <c r="A14" s="390"/>
      <c r="B14" s="118"/>
      <c r="C14" s="400"/>
      <c r="D14" s="400"/>
      <c r="E14" s="400"/>
      <c r="F14" s="119"/>
    </row>
    <row r="15" spans="1:6" ht="15.75" customHeight="1">
      <c r="A15" s="390"/>
      <c r="B15" s="392" t="s">
        <v>157</v>
      </c>
      <c r="C15" s="402">
        <v>59768</v>
      </c>
      <c r="D15" s="402">
        <v>42640</v>
      </c>
      <c r="E15" s="402" t="s">
        <v>69</v>
      </c>
      <c r="F15" s="114">
        <v>17128</v>
      </c>
    </row>
    <row r="16" spans="1:6" ht="15.75" customHeight="1">
      <c r="A16" s="390"/>
      <c r="B16" s="118"/>
      <c r="C16" s="400"/>
      <c r="D16" s="400"/>
      <c r="E16" s="400"/>
      <c r="F16" s="119"/>
    </row>
    <row r="17" spans="1:6" ht="15.75" customHeight="1">
      <c r="A17" s="388"/>
      <c r="B17" s="393" t="s">
        <v>212</v>
      </c>
      <c r="C17" s="393" t="s">
        <v>144</v>
      </c>
      <c r="D17" s="484" t="s">
        <v>145</v>
      </c>
      <c r="E17" s="485"/>
      <c r="F17" s="394" t="s">
        <v>146</v>
      </c>
    </row>
    <row r="18" spans="1:6" ht="15.75" customHeight="1">
      <c r="A18" s="395"/>
      <c r="B18" s="396" t="s">
        <v>147</v>
      </c>
      <c r="C18" s="397"/>
      <c r="D18" s="398" t="s">
        <v>207</v>
      </c>
      <c r="E18" s="398" t="s">
        <v>208</v>
      </c>
      <c r="F18" s="399" t="s">
        <v>209</v>
      </c>
    </row>
    <row r="19" spans="1:6" ht="15.75" customHeight="1">
      <c r="A19" s="401" t="s">
        <v>47</v>
      </c>
      <c r="B19" s="118" t="s">
        <v>36</v>
      </c>
      <c r="C19" s="400">
        <v>47277</v>
      </c>
      <c r="D19" s="400" t="s">
        <v>69</v>
      </c>
      <c r="E19" s="400" t="s">
        <v>69</v>
      </c>
      <c r="F19" s="119" t="s">
        <v>69</v>
      </c>
    </row>
    <row r="20" spans="1:6" ht="15.75" customHeight="1">
      <c r="A20" s="401" t="s">
        <v>48</v>
      </c>
      <c r="B20" s="118" t="s">
        <v>148</v>
      </c>
      <c r="C20" s="400">
        <v>12189</v>
      </c>
      <c r="D20" s="400" t="s">
        <v>69</v>
      </c>
      <c r="E20" s="400" t="s">
        <v>69</v>
      </c>
      <c r="F20" s="119" t="s">
        <v>69</v>
      </c>
    </row>
    <row r="21" spans="1:6" ht="15.75" customHeight="1">
      <c r="A21" s="390" t="s">
        <v>49</v>
      </c>
      <c r="B21" s="118" t="s">
        <v>111</v>
      </c>
      <c r="C21" s="400">
        <v>5500</v>
      </c>
      <c r="D21" s="400" t="s">
        <v>69</v>
      </c>
      <c r="E21" s="400" t="s">
        <v>69</v>
      </c>
      <c r="F21" s="119" t="s">
        <v>69</v>
      </c>
    </row>
    <row r="22" spans="1:6" ht="15.75" customHeight="1">
      <c r="A22" s="390"/>
      <c r="B22" s="392" t="s">
        <v>401</v>
      </c>
      <c r="C22" s="402">
        <v>64966</v>
      </c>
      <c r="D22" s="402">
        <v>57700</v>
      </c>
      <c r="E22" s="402" t="s">
        <v>69</v>
      </c>
      <c r="F22" s="114">
        <v>7266</v>
      </c>
    </row>
    <row r="23" spans="1:6" ht="15.75" customHeight="1">
      <c r="A23" s="390"/>
      <c r="B23" s="118"/>
      <c r="C23" s="400"/>
      <c r="D23" s="400"/>
      <c r="E23" s="400"/>
      <c r="F23" s="119"/>
    </row>
    <row r="24" spans="1:6" ht="15.75" customHeight="1">
      <c r="A24" s="409"/>
      <c r="B24" s="403"/>
      <c r="C24" s="404"/>
      <c r="D24" s="404"/>
      <c r="E24" s="404"/>
      <c r="F24" s="405"/>
    </row>
    <row r="25" ht="15.75" customHeight="1"/>
    <row r="26" spans="1:6" ht="15.75" customHeight="1">
      <c r="A26" s="390"/>
      <c r="B26" s="410" t="s">
        <v>210</v>
      </c>
      <c r="C26" s="411">
        <v>124734</v>
      </c>
      <c r="D26" s="411">
        <v>100340</v>
      </c>
      <c r="E26" s="411"/>
      <c r="F26" s="412">
        <v>24394</v>
      </c>
    </row>
  </sheetData>
  <sheetProtection/>
  <protectedRanges>
    <protectedRange sqref="A4:B5 E4:E5 A24:C24 C5:D6 D17 A26:E26 D7:E16 D18:E23 D24:E24 A6:C23" name="Tartom?ny35_1_2"/>
    <protectedRange sqref="F8:F14 F19:F21" name="Tartom?ny1_1_2"/>
    <protectedRange sqref="F5" name="Tartom?ny3_1_2"/>
  </protectedRanges>
  <mergeCells count="4">
    <mergeCell ref="C4:F4"/>
    <mergeCell ref="A2:F2"/>
    <mergeCell ref="D6:E6"/>
    <mergeCell ref="D17:E17"/>
  </mergeCells>
  <printOptions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&amp;L4. melléklet az 1/2014 (II.12.) önkormányzati rendelethez</oddHeader>
    <oddFooter>&amp;CTáborfalva Nagyközség Önkormányzat 2014. évi költségvetési rendelete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B13">
      <selection activeCell="B49" sqref="B49"/>
    </sheetView>
  </sheetViews>
  <sheetFormatPr defaultColWidth="9.140625" defaultRowHeight="12.75"/>
  <cols>
    <col min="1" max="1" width="4.140625" style="0" customWidth="1"/>
    <col min="2" max="2" width="42.8515625" style="0" customWidth="1"/>
    <col min="3" max="3" width="7.421875" style="0" customWidth="1"/>
    <col min="4" max="4" width="10.57421875" style="0" customWidth="1"/>
    <col min="5" max="5" width="8.7109375" style="0" customWidth="1"/>
    <col min="6" max="6" width="8.28125" style="0" customWidth="1"/>
    <col min="7" max="7" width="10.8515625" style="0" customWidth="1"/>
    <col min="8" max="8" width="8.421875" style="0" customWidth="1"/>
    <col min="9" max="9" width="7.8515625" style="0" customWidth="1"/>
    <col min="10" max="10" width="10.57421875" style="0" customWidth="1"/>
    <col min="11" max="11" width="8.57421875" style="0" customWidth="1"/>
    <col min="12" max="12" width="11.7109375" style="0" customWidth="1"/>
  </cols>
  <sheetData>
    <row r="1" ht="19.5" customHeight="1"/>
    <row r="2" spans="1:12" ht="12.75">
      <c r="A2" s="494" t="s">
        <v>365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</row>
    <row r="3" spans="1:12" s="442" customFormat="1" ht="11.25" customHeight="1">
      <c r="A3" s="216"/>
      <c r="B3" s="507" t="s">
        <v>355</v>
      </c>
      <c r="C3" s="508"/>
      <c r="D3" s="508"/>
      <c r="E3" s="508"/>
      <c r="F3" s="508"/>
      <c r="G3" s="508"/>
      <c r="H3" s="508"/>
      <c r="I3" s="508"/>
      <c r="J3" s="508"/>
      <c r="K3" s="508"/>
      <c r="L3" s="509"/>
    </row>
    <row r="4" spans="1:12" s="442" customFormat="1" ht="11.25" customHeight="1">
      <c r="A4" s="216"/>
      <c r="B4" s="275"/>
      <c r="C4" s="495" t="s">
        <v>144</v>
      </c>
      <c r="D4" s="496"/>
      <c r="E4" s="497"/>
      <c r="F4" s="468" t="s">
        <v>145</v>
      </c>
      <c r="G4" s="469"/>
      <c r="H4" s="469"/>
      <c r="I4" s="469"/>
      <c r="J4" s="469"/>
      <c r="K4" s="469"/>
      <c r="L4" s="227" t="s">
        <v>146</v>
      </c>
    </row>
    <row r="5" spans="1:12" s="442" customFormat="1" ht="11.25" customHeight="1">
      <c r="A5" s="232"/>
      <c r="B5" s="276" t="s">
        <v>147</v>
      </c>
      <c r="C5" s="241"/>
      <c r="D5" s="233"/>
      <c r="E5" s="234"/>
      <c r="F5" s="498" t="s">
        <v>207</v>
      </c>
      <c r="G5" s="499"/>
      <c r="H5" s="499"/>
      <c r="I5" s="498" t="s">
        <v>208</v>
      </c>
      <c r="J5" s="499"/>
      <c r="K5" s="500"/>
      <c r="L5" s="235" t="s">
        <v>209</v>
      </c>
    </row>
    <row r="6" spans="1:12" s="442" customFormat="1" ht="27" customHeight="1" thickBot="1">
      <c r="A6" s="236"/>
      <c r="B6" s="277"/>
      <c r="C6" s="239" t="s">
        <v>264</v>
      </c>
      <c r="D6" s="237" t="s">
        <v>263</v>
      </c>
      <c r="E6" s="238" t="s">
        <v>262</v>
      </c>
      <c r="F6" s="239" t="s">
        <v>264</v>
      </c>
      <c r="G6" s="237" t="s">
        <v>263</v>
      </c>
      <c r="H6" s="238" t="s">
        <v>262</v>
      </c>
      <c r="I6" s="239" t="s">
        <v>264</v>
      </c>
      <c r="J6" s="237" t="s">
        <v>263</v>
      </c>
      <c r="K6" s="238" t="s">
        <v>262</v>
      </c>
      <c r="L6" s="240"/>
    </row>
    <row r="7" spans="1:12" s="442" customFormat="1" ht="11.25" customHeight="1">
      <c r="A7" s="274"/>
      <c r="B7" s="501" t="s">
        <v>221</v>
      </c>
      <c r="C7" s="502"/>
      <c r="D7" s="502"/>
      <c r="E7" s="502"/>
      <c r="F7" s="502"/>
      <c r="G7" s="502"/>
      <c r="H7" s="502"/>
      <c r="I7" s="502"/>
      <c r="J7" s="502"/>
      <c r="K7" s="502"/>
      <c r="L7" s="503"/>
    </row>
    <row r="8" spans="1:12" s="442" customFormat="1" ht="11.25" customHeight="1">
      <c r="A8" s="504" t="s">
        <v>47</v>
      </c>
      <c r="B8" s="278" t="s">
        <v>267</v>
      </c>
      <c r="C8" s="223" t="s">
        <v>69</v>
      </c>
      <c r="D8" s="220" t="s">
        <v>69</v>
      </c>
      <c r="E8" s="449"/>
      <c r="F8" s="221" t="s">
        <v>69</v>
      </c>
      <c r="G8" s="217" t="s">
        <v>69</v>
      </c>
      <c r="H8" s="220" t="s">
        <v>69</v>
      </c>
      <c r="I8" s="223">
        <v>29255</v>
      </c>
      <c r="J8" s="217" t="s">
        <v>69</v>
      </c>
      <c r="K8" s="220" t="s">
        <v>69</v>
      </c>
      <c r="L8" s="223" t="s">
        <v>69</v>
      </c>
    </row>
    <row r="9" spans="1:12" s="442" customFormat="1" ht="11.25" customHeight="1">
      <c r="A9" s="505"/>
      <c r="B9" s="278" t="s">
        <v>223</v>
      </c>
      <c r="C9" s="223" t="s">
        <v>69</v>
      </c>
      <c r="D9" s="220" t="s">
        <v>69</v>
      </c>
      <c r="E9" s="449"/>
      <c r="F9" s="221" t="s">
        <v>69</v>
      </c>
      <c r="G9" s="217" t="s">
        <v>69</v>
      </c>
      <c r="H9" s="220" t="s">
        <v>69</v>
      </c>
      <c r="I9" s="223">
        <v>86000</v>
      </c>
      <c r="J9" s="217" t="s">
        <v>69</v>
      </c>
      <c r="K9" s="220" t="s">
        <v>69</v>
      </c>
      <c r="L9" s="223" t="s">
        <v>69</v>
      </c>
    </row>
    <row r="10" spans="1:12" s="442" customFormat="1" ht="11.25" customHeight="1">
      <c r="A10" s="505"/>
      <c r="B10" s="278" t="s">
        <v>224</v>
      </c>
      <c r="C10" s="223" t="s">
        <v>69</v>
      </c>
      <c r="D10" s="217" t="s">
        <v>69</v>
      </c>
      <c r="E10" s="220" t="s">
        <v>69</v>
      </c>
      <c r="F10" s="223" t="s">
        <v>69</v>
      </c>
      <c r="G10" s="217" t="s">
        <v>69</v>
      </c>
      <c r="H10" s="220" t="s">
        <v>69</v>
      </c>
      <c r="I10" s="223">
        <v>10000</v>
      </c>
      <c r="J10" s="217" t="s">
        <v>69</v>
      </c>
      <c r="K10" s="220" t="s">
        <v>69</v>
      </c>
      <c r="L10" s="223" t="s">
        <v>69</v>
      </c>
    </row>
    <row r="11" spans="1:12" s="442" customFormat="1" ht="11.25" customHeight="1">
      <c r="A11" s="505"/>
      <c r="B11" s="278" t="s">
        <v>225</v>
      </c>
      <c r="C11" s="223" t="s">
        <v>69</v>
      </c>
      <c r="D11" s="217" t="s">
        <v>69</v>
      </c>
      <c r="E11" s="220" t="s">
        <v>69</v>
      </c>
      <c r="F11" s="223" t="s">
        <v>69</v>
      </c>
      <c r="G11" s="217" t="s">
        <v>69</v>
      </c>
      <c r="H11" s="220" t="s">
        <v>69</v>
      </c>
      <c r="I11" s="223" t="s">
        <v>69</v>
      </c>
      <c r="J11" s="217" t="s">
        <v>69</v>
      </c>
      <c r="K11" s="220" t="s">
        <v>69</v>
      </c>
      <c r="L11" s="223" t="s">
        <v>69</v>
      </c>
    </row>
    <row r="12" spans="1:12" s="442" customFormat="1" ht="11.25" customHeight="1">
      <c r="A12" s="506"/>
      <c r="B12" s="278" t="s">
        <v>226</v>
      </c>
      <c r="C12" s="223" t="s">
        <v>69</v>
      </c>
      <c r="D12" s="217" t="s">
        <v>69</v>
      </c>
      <c r="E12" s="220" t="s">
        <v>69</v>
      </c>
      <c r="F12" s="223" t="s">
        <v>69</v>
      </c>
      <c r="G12" s="217" t="s">
        <v>69</v>
      </c>
      <c r="H12" s="224" t="s">
        <v>69</v>
      </c>
      <c r="I12" s="223" t="s">
        <v>69</v>
      </c>
      <c r="J12" s="217" t="s">
        <v>69</v>
      </c>
      <c r="K12" s="220" t="s">
        <v>69</v>
      </c>
      <c r="L12" s="223" t="s">
        <v>69</v>
      </c>
    </row>
    <row r="13" spans="1:12" s="442" customFormat="1" ht="11.25" customHeight="1">
      <c r="A13" s="218" t="s">
        <v>48</v>
      </c>
      <c r="B13" s="278" t="s">
        <v>266</v>
      </c>
      <c r="C13" s="223">
        <v>29217</v>
      </c>
      <c r="D13" s="217">
        <v>10700</v>
      </c>
      <c r="E13" s="217" t="s">
        <v>69</v>
      </c>
      <c r="F13" s="223">
        <v>22567</v>
      </c>
      <c r="G13" s="217" t="s">
        <v>69</v>
      </c>
      <c r="H13" s="220" t="s">
        <v>69</v>
      </c>
      <c r="I13" s="223" t="s">
        <v>69</v>
      </c>
      <c r="J13" s="217" t="s">
        <v>69</v>
      </c>
      <c r="K13" s="220" t="s">
        <v>69</v>
      </c>
      <c r="L13" s="228" t="s">
        <v>69</v>
      </c>
    </row>
    <row r="14" spans="1:12" s="442" customFormat="1" ht="11.25" customHeight="1">
      <c r="A14" s="218" t="s">
        <v>49</v>
      </c>
      <c r="B14" s="278" t="s">
        <v>125</v>
      </c>
      <c r="C14" s="223">
        <v>77047</v>
      </c>
      <c r="D14" s="217" t="s">
        <v>69</v>
      </c>
      <c r="E14" s="217" t="s">
        <v>69</v>
      </c>
      <c r="F14" s="223">
        <v>42621</v>
      </c>
      <c r="G14" s="217" t="s">
        <v>69</v>
      </c>
      <c r="H14" s="220" t="s">
        <v>69</v>
      </c>
      <c r="I14" s="223" t="s">
        <v>69</v>
      </c>
      <c r="J14" s="217" t="s">
        <v>69</v>
      </c>
      <c r="K14" s="220" t="s">
        <v>69</v>
      </c>
      <c r="L14" s="223" t="s">
        <v>69</v>
      </c>
    </row>
    <row r="15" spans="1:12" s="442" customFormat="1" ht="11.25" customHeight="1">
      <c r="A15" s="218" t="s">
        <v>50</v>
      </c>
      <c r="B15" s="278" t="s">
        <v>149</v>
      </c>
      <c r="C15" s="223">
        <v>5940</v>
      </c>
      <c r="D15" s="217" t="s">
        <v>69</v>
      </c>
      <c r="E15" s="217" t="s">
        <v>69</v>
      </c>
      <c r="F15" s="223" t="s">
        <v>69</v>
      </c>
      <c r="G15" s="217" t="s">
        <v>69</v>
      </c>
      <c r="H15" s="220" t="s">
        <v>69</v>
      </c>
      <c r="I15" s="223" t="s">
        <v>69</v>
      </c>
      <c r="J15" s="217" t="s">
        <v>69</v>
      </c>
      <c r="K15" s="220" t="s">
        <v>69</v>
      </c>
      <c r="L15" s="223" t="s">
        <v>69</v>
      </c>
    </row>
    <row r="16" spans="1:12" s="442" customFormat="1" ht="11.25" customHeight="1">
      <c r="A16" s="232"/>
      <c r="B16" s="276" t="s">
        <v>150</v>
      </c>
      <c r="C16" s="241"/>
      <c r="D16" s="233"/>
      <c r="E16" s="234"/>
      <c r="F16" s="241"/>
      <c r="G16" s="233"/>
      <c r="H16" s="242"/>
      <c r="I16" s="243"/>
      <c r="J16" s="244"/>
      <c r="K16" s="242"/>
      <c r="L16" s="235"/>
    </row>
    <row r="17" spans="1:12" s="442" customFormat="1" ht="11.25" customHeight="1">
      <c r="A17" s="219" t="s">
        <v>51</v>
      </c>
      <c r="B17" s="278" t="s">
        <v>227</v>
      </c>
      <c r="C17" s="223" t="s">
        <v>69</v>
      </c>
      <c r="D17" s="217" t="s">
        <v>69</v>
      </c>
      <c r="E17" s="220" t="s">
        <v>69</v>
      </c>
      <c r="F17" s="223">
        <v>19815</v>
      </c>
      <c r="G17" s="217" t="s">
        <v>69</v>
      </c>
      <c r="H17" s="224" t="s">
        <v>69</v>
      </c>
      <c r="I17" s="231">
        <v>0</v>
      </c>
      <c r="J17" s="221">
        <v>18889</v>
      </c>
      <c r="K17" s="220" t="s">
        <v>69</v>
      </c>
      <c r="L17" s="228" t="s">
        <v>69</v>
      </c>
    </row>
    <row r="18" spans="1:12" s="442" customFormat="1" ht="11.25" customHeight="1">
      <c r="A18" s="219"/>
      <c r="B18" s="278" t="s">
        <v>272</v>
      </c>
      <c r="C18" s="223" t="s">
        <v>69</v>
      </c>
      <c r="D18" s="217" t="s">
        <v>69</v>
      </c>
      <c r="E18" s="220" t="s">
        <v>69</v>
      </c>
      <c r="F18" s="223" t="s">
        <v>69</v>
      </c>
      <c r="G18" s="217" t="s">
        <v>69</v>
      </c>
      <c r="H18" s="220" t="s">
        <v>69</v>
      </c>
      <c r="I18" s="262">
        <v>95000</v>
      </c>
      <c r="J18" s="221">
        <v>0</v>
      </c>
      <c r="K18" s="220" t="s">
        <v>69</v>
      </c>
      <c r="L18" s="228" t="s">
        <v>69</v>
      </c>
    </row>
    <row r="19" spans="1:12" s="442" customFormat="1" ht="11.25" customHeight="1">
      <c r="A19" s="218" t="s">
        <v>52</v>
      </c>
      <c r="B19" s="278" t="s">
        <v>151</v>
      </c>
      <c r="C19" s="223">
        <v>21000</v>
      </c>
      <c r="D19" s="217">
        <v>112704</v>
      </c>
      <c r="E19" s="220" t="s">
        <v>69</v>
      </c>
      <c r="F19" s="223" t="s">
        <v>69</v>
      </c>
      <c r="G19" s="217" t="s">
        <v>69</v>
      </c>
      <c r="H19" s="220" t="s">
        <v>69</v>
      </c>
      <c r="I19" s="262" t="s">
        <v>69</v>
      </c>
      <c r="J19" s="217" t="s">
        <v>69</v>
      </c>
      <c r="K19" s="220" t="s">
        <v>69</v>
      </c>
      <c r="L19" s="223" t="s">
        <v>69</v>
      </c>
    </row>
    <row r="20" spans="1:12" s="442" customFormat="1" ht="11.25" customHeight="1">
      <c r="A20" s="245"/>
      <c r="B20" s="279" t="s">
        <v>222</v>
      </c>
      <c r="C20" s="255">
        <v>133204</v>
      </c>
      <c r="D20" s="246">
        <v>123404</v>
      </c>
      <c r="E20" s="247">
        <v>0</v>
      </c>
      <c r="F20" s="248">
        <v>85003</v>
      </c>
      <c r="G20" s="246">
        <v>0</v>
      </c>
      <c r="H20" s="247">
        <v>0</v>
      </c>
      <c r="I20" s="248">
        <v>220255</v>
      </c>
      <c r="J20" s="246">
        <v>18889</v>
      </c>
      <c r="K20" s="247">
        <v>0</v>
      </c>
      <c r="L20" s="248">
        <v>0</v>
      </c>
    </row>
    <row r="21" spans="1:12" s="442" customFormat="1" ht="11.25" customHeight="1">
      <c r="A21" s="443"/>
      <c r="B21" s="280" t="s">
        <v>213</v>
      </c>
      <c r="C21" s="473"/>
      <c r="D21" s="489"/>
      <c r="E21" s="467"/>
      <c r="F21" s="491"/>
      <c r="G21" s="492"/>
      <c r="H21" s="492"/>
      <c r="I21" s="492"/>
      <c r="J21" s="492"/>
      <c r="K21" s="493"/>
      <c r="L21" s="249"/>
    </row>
    <row r="22" spans="1:12" s="442" customFormat="1" ht="11.25" customHeight="1">
      <c r="A22" s="219" t="s">
        <v>47</v>
      </c>
      <c r="B22" s="278" t="s">
        <v>36</v>
      </c>
      <c r="C22" s="223">
        <v>2542</v>
      </c>
      <c r="D22" s="217" t="s">
        <v>69</v>
      </c>
      <c r="E22" s="220" t="s">
        <v>69</v>
      </c>
      <c r="F22" s="223" t="s">
        <v>69</v>
      </c>
      <c r="G22" s="217" t="s">
        <v>69</v>
      </c>
      <c r="H22" s="220" t="s">
        <v>69</v>
      </c>
      <c r="I22" s="223" t="s">
        <v>69</v>
      </c>
      <c r="J22" s="217" t="s">
        <v>69</v>
      </c>
      <c r="K22" s="220" t="s">
        <v>69</v>
      </c>
      <c r="L22" s="228" t="s">
        <v>69</v>
      </c>
    </row>
    <row r="23" spans="1:12" s="442" customFormat="1" ht="11.25" customHeight="1">
      <c r="A23" s="219" t="s">
        <v>48</v>
      </c>
      <c r="B23" s="278" t="s">
        <v>148</v>
      </c>
      <c r="C23" s="223">
        <v>651</v>
      </c>
      <c r="D23" s="217" t="s">
        <v>69</v>
      </c>
      <c r="E23" s="220" t="s">
        <v>69</v>
      </c>
      <c r="F23" s="223" t="s">
        <v>69</v>
      </c>
      <c r="G23" s="217" t="s">
        <v>69</v>
      </c>
      <c r="H23" s="220" t="s">
        <v>69</v>
      </c>
      <c r="I23" s="223" t="s">
        <v>69</v>
      </c>
      <c r="J23" s="217" t="s">
        <v>69</v>
      </c>
      <c r="K23" s="220" t="s">
        <v>69</v>
      </c>
      <c r="L23" s="228" t="s">
        <v>69</v>
      </c>
    </row>
    <row r="24" spans="1:12" s="442" customFormat="1" ht="11.25" customHeight="1">
      <c r="A24" s="218" t="s">
        <v>49</v>
      </c>
      <c r="B24" s="278" t="s">
        <v>111</v>
      </c>
      <c r="C24" s="223">
        <v>3768</v>
      </c>
      <c r="D24" s="217" t="s">
        <v>69</v>
      </c>
      <c r="E24" s="220" t="s">
        <v>69</v>
      </c>
      <c r="F24" s="223" t="s">
        <v>69</v>
      </c>
      <c r="G24" s="217" t="s">
        <v>69</v>
      </c>
      <c r="H24" s="220" t="s">
        <v>69</v>
      </c>
      <c r="I24" s="223" t="s">
        <v>69</v>
      </c>
      <c r="J24" s="217" t="s">
        <v>69</v>
      </c>
      <c r="K24" s="220" t="s">
        <v>69</v>
      </c>
      <c r="L24" s="228" t="s">
        <v>69</v>
      </c>
    </row>
    <row r="25" spans="1:12" s="442" customFormat="1" ht="11.25" customHeight="1">
      <c r="A25" s="245"/>
      <c r="B25" s="279" t="s">
        <v>214</v>
      </c>
      <c r="C25" s="255">
        <v>6961</v>
      </c>
      <c r="D25" s="246">
        <v>0</v>
      </c>
      <c r="E25" s="252">
        <v>0</v>
      </c>
      <c r="F25" s="248">
        <v>1959</v>
      </c>
      <c r="G25" s="246">
        <v>0</v>
      </c>
      <c r="H25" s="252">
        <v>0</v>
      </c>
      <c r="I25" s="248">
        <v>1260</v>
      </c>
      <c r="J25" s="246">
        <v>0</v>
      </c>
      <c r="K25" s="247">
        <v>0</v>
      </c>
      <c r="L25" s="254">
        <v>3742</v>
      </c>
    </row>
    <row r="26" spans="1:12" s="442" customFormat="1" ht="11.25" customHeight="1">
      <c r="A26" s="443"/>
      <c r="B26" s="280" t="s">
        <v>396</v>
      </c>
      <c r="C26" s="473"/>
      <c r="D26" s="489"/>
      <c r="E26" s="467"/>
      <c r="F26" s="491"/>
      <c r="G26" s="492"/>
      <c r="H26" s="492"/>
      <c r="I26" s="492"/>
      <c r="J26" s="492"/>
      <c r="K26" s="493"/>
      <c r="L26" s="249"/>
    </row>
    <row r="27" spans="1:12" s="442" customFormat="1" ht="11.25" customHeight="1">
      <c r="A27" s="219" t="s">
        <v>47</v>
      </c>
      <c r="B27" s="281" t="s">
        <v>36</v>
      </c>
      <c r="C27" s="221">
        <v>2668</v>
      </c>
      <c r="D27" s="217" t="s">
        <v>104</v>
      </c>
      <c r="E27" s="220" t="s">
        <v>69</v>
      </c>
      <c r="F27" s="223" t="s">
        <v>69</v>
      </c>
      <c r="G27" s="217" t="s">
        <v>69</v>
      </c>
      <c r="H27" s="220" t="s">
        <v>69</v>
      </c>
      <c r="I27" s="223" t="s">
        <v>69</v>
      </c>
      <c r="J27" s="217" t="s">
        <v>69</v>
      </c>
      <c r="K27" s="220" t="s">
        <v>69</v>
      </c>
      <c r="L27" s="228" t="s">
        <v>69</v>
      </c>
    </row>
    <row r="28" spans="1:12" s="442" customFormat="1" ht="11.25" customHeight="1">
      <c r="A28" s="219" t="s">
        <v>48</v>
      </c>
      <c r="B28" s="278" t="s">
        <v>148</v>
      </c>
      <c r="C28" s="223">
        <v>685</v>
      </c>
      <c r="D28" s="217" t="s">
        <v>104</v>
      </c>
      <c r="E28" s="220" t="s">
        <v>69</v>
      </c>
      <c r="F28" s="223" t="s">
        <v>69</v>
      </c>
      <c r="G28" s="217" t="s">
        <v>69</v>
      </c>
      <c r="H28" s="220" t="s">
        <v>69</v>
      </c>
      <c r="I28" s="223" t="s">
        <v>69</v>
      </c>
      <c r="J28" s="217" t="s">
        <v>69</v>
      </c>
      <c r="K28" s="220" t="s">
        <v>69</v>
      </c>
      <c r="L28" s="228" t="s">
        <v>69</v>
      </c>
    </row>
    <row r="29" spans="1:12" s="442" customFormat="1" ht="11.25" customHeight="1">
      <c r="A29" s="218" t="s">
        <v>49</v>
      </c>
      <c r="B29" s="278" t="s">
        <v>111</v>
      </c>
      <c r="C29" s="223">
        <v>1000</v>
      </c>
      <c r="D29" s="217" t="s">
        <v>104</v>
      </c>
      <c r="E29" s="220" t="s">
        <v>69</v>
      </c>
      <c r="F29" s="223" t="s">
        <v>69</v>
      </c>
      <c r="G29" s="217" t="s">
        <v>69</v>
      </c>
      <c r="H29" s="220" t="s">
        <v>69</v>
      </c>
      <c r="I29" s="223" t="s">
        <v>69</v>
      </c>
      <c r="J29" s="217" t="s">
        <v>69</v>
      </c>
      <c r="K29" s="220" t="s">
        <v>69</v>
      </c>
      <c r="L29" s="228" t="s">
        <v>69</v>
      </c>
    </row>
    <row r="30" spans="1:12" s="442" customFormat="1" ht="11.25" customHeight="1">
      <c r="A30" s="245"/>
      <c r="B30" s="282" t="s">
        <v>395</v>
      </c>
      <c r="C30" s="255">
        <v>4353</v>
      </c>
      <c r="D30" s="253">
        <v>0</v>
      </c>
      <c r="E30" s="251">
        <v>0</v>
      </c>
      <c r="F30" s="255">
        <v>1958</v>
      </c>
      <c r="G30" s="253">
        <v>0</v>
      </c>
      <c r="H30" s="251">
        <v>0</v>
      </c>
      <c r="I30" s="255">
        <v>228</v>
      </c>
      <c r="J30" s="253">
        <v>0</v>
      </c>
      <c r="K30" s="251">
        <v>0</v>
      </c>
      <c r="L30" s="254">
        <v>2167</v>
      </c>
    </row>
    <row r="31" spans="1:12" s="442" customFormat="1" ht="11.25" customHeight="1">
      <c r="A31" s="443"/>
      <c r="B31" s="283" t="s">
        <v>217</v>
      </c>
      <c r="C31" s="473"/>
      <c r="D31" s="489"/>
      <c r="E31" s="467"/>
      <c r="F31" s="466"/>
      <c r="G31" s="490"/>
      <c r="H31" s="490"/>
      <c r="I31" s="490"/>
      <c r="J31" s="490"/>
      <c r="K31" s="490"/>
      <c r="L31" s="249"/>
    </row>
    <row r="32" spans="1:12" s="442" customFormat="1" ht="11.25" customHeight="1">
      <c r="A32" s="219" t="s">
        <v>47</v>
      </c>
      <c r="B32" s="278" t="s">
        <v>36</v>
      </c>
      <c r="C32" s="223">
        <v>1800</v>
      </c>
      <c r="D32" s="217" t="s">
        <v>104</v>
      </c>
      <c r="E32" s="220" t="s">
        <v>69</v>
      </c>
      <c r="F32" s="223" t="s">
        <v>69</v>
      </c>
      <c r="G32" s="217" t="s">
        <v>69</v>
      </c>
      <c r="H32" s="220" t="s">
        <v>69</v>
      </c>
      <c r="I32" s="223" t="s">
        <v>69</v>
      </c>
      <c r="J32" s="217" t="s">
        <v>69</v>
      </c>
      <c r="K32" s="220" t="s">
        <v>69</v>
      </c>
      <c r="L32" s="228" t="s">
        <v>69</v>
      </c>
    </row>
    <row r="33" spans="1:12" s="442" customFormat="1" ht="11.25" customHeight="1">
      <c r="A33" s="219" t="s">
        <v>48</v>
      </c>
      <c r="B33" s="278" t="s">
        <v>148</v>
      </c>
      <c r="C33" s="223">
        <v>487</v>
      </c>
      <c r="D33" s="217" t="s">
        <v>104</v>
      </c>
      <c r="E33" s="220" t="s">
        <v>69</v>
      </c>
      <c r="F33" s="223" t="s">
        <v>69</v>
      </c>
      <c r="G33" s="217" t="s">
        <v>69</v>
      </c>
      <c r="H33" s="220" t="s">
        <v>69</v>
      </c>
      <c r="I33" s="223" t="s">
        <v>69</v>
      </c>
      <c r="J33" s="217" t="s">
        <v>69</v>
      </c>
      <c r="K33" s="220" t="s">
        <v>69</v>
      </c>
      <c r="L33" s="228" t="s">
        <v>69</v>
      </c>
    </row>
    <row r="34" spans="1:12" s="442" customFormat="1" ht="11.25" customHeight="1">
      <c r="A34" s="218" t="s">
        <v>49</v>
      </c>
      <c r="B34" s="278" t="s">
        <v>111</v>
      </c>
      <c r="C34" s="223" t="s">
        <v>69</v>
      </c>
      <c r="D34" s="217" t="s">
        <v>104</v>
      </c>
      <c r="E34" s="220" t="s">
        <v>69</v>
      </c>
      <c r="F34" s="223" t="s">
        <v>69</v>
      </c>
      <c r="G34" s="217" t="s">
        <v>69</v>
      </c>
      <c r="H34" s="224" t="s">
        <v>69</v>
      </c>
      <c r="I34" s="223" t="s">
        <v>69</v>
      </c>
      <c r="J34" s="217" t="s">
        <v>69</v>
      </c>
      <c r="K34" s="220" t="s">
        <v>69</v>
      </c>
      <c r="L34" s="228" t="s">
        <v>69</v>
      </c>
    </row>
    <row r="35" spans="1:12" s="442" customFormat="1" ht="11.25" customHeight="1">
      <c r="A35" s="245"/>
      <c r="B35" s="279" t="s">
        <v>218</v>
      </c>
      <c r="C35" s="255">
        <v>2287</v>
      </c>
      <c r="D35" s="246">
        <v>0</v>
      </c>
      <c r="E35" s="247">
        <v>0</v>
      </c>
      <c r="F35" s="248">
        <v>0</v>
      </c>
      <c r="G35" s="246">
        <v>0</v>
      </c>
      <c r="H35" s="247">
        <v>0</v>
      </c>
      <c r="I35" s="248">
        <v>0</v>
      </c>
      <c r="J35" s="246">
        <v>0</v>
      </c>
      <c r="K35" s="247">
        <v>0</v>
      </c>
      <c r="L35" s="254">
        <v>2287</v>
      </c>
    </row>
    <row r="36" spans="1:12" s="442" customFormat="1" ht="11.25" customHeight="1">
      <c r="A36" s="443"/>
      <c r="B36" s="285" t="s">
        <v>219</v>
      </c>
      <c r="C36" s="284"/>
      <c r="D36" s="256"/>
      <c r="E36" s="257"/>
      <c r="F36" s="258"/>
      <c r="G36" s="256"/>
      <c r="H36" s="470"/>
      <c r="I36" s="471"/>
      <c r="J36" s="471"/>
      <c r="K36" s="472"/>
      <c r="L36" s="249"/>
    </row>
    <row r="37" spans="1:12" s="442" customFormat="1" ht="11.25" customHeight="1">
      <c r="A37" s="219" t="s">
        <v>47</v>
      </c>
      <c r="B37" s="278" t="s">
        <v>36</v>
      </c>
      <c r="C37" s="223">
        <v>4495</v>
      </c>
      <c r="D37" s="217" t="s">
        <v>69</v>
      </c>
      <c r="E37" s="220" t="s">
        <v>69</v>
      </c>
      <c r="F37" s="223" t="s">
        <v>69</v>
      </c>
      <c r="G37" s="217" t="s">
        <v>69</v>
      </c>
      <c r="H37" s="220" t="s">
        <v>69</v>
      </c>
      <c r="I37" s="223" t="s">
        <v>69</v>
      </c>
      <c r="J37" s="217" t="s">
        <v>69</v>
      </c>
      <c r="K37" s="220" t="s">
        <v>69</v>
      </c>
      <c r="L37" s="228" t="s">
        <v>69</v>
      </c>
    </row>
    <row r="38" spans="1:12" s="442" customFormat="1" ht="11.25" customHeight="1">
      <c r="A38" s="219" t="s">
        <v>48</v>
      </c>
      <c r="B38" s="278" t="s">
        <v>148</v>
      </c>
      <c r="C38" s="223">
        <v>1142</v>
      </c>
      <c r="D38" s="217" t="s">
        <v>69</v>
      </c>
      <c r="E38" s="220" t="s">
        <v>69</v>
      </c>
      <c r="F38" s="223" t="s">
        <v>69</v>
      </c>
      <c r="G38" s="217" t="s">
        <v>69</v>
      </c>
      <c r="H38" s="220" t="s">
        <v>69</v>
      </c>
      <c r="I38" s="223" t="s">
        <v>69</v>
      </c>
      <c r="J38" s="217" t="s">
        <v>69</v>
      </c>
      <c r="K38" s="220" t="s">
        <v>69</v>
      </c>
      <c r="L38" s="228" t="s">
        <v>69</v>
      </c>
    </row>
    <row r="39" spans="1:12" s="442" customFormat="1" ht="11.25" customHeight="1">
      <c r="A39" s="218" t="s">
        <v>49</v>
      </c>
      <c r="B39" s="278" t="s">
        <v>111</v>
      </c>
      <c r="C39" s="223">
        <v>810</v>
      </c>
      <c r="D39" s="217" t="s">
        <v>69</v>
      </c>
      <c r="E39" s="220" t="s">
        <v>69</v>
      </c>
      <c r="F39" s="223" t="s">
        <v>69</v>
      </c>
      <c r="G39" s="217" t="s">
        <v>69</v>
      </c>
      <c r="H39" s="220" t="s">
        <v>69</v>
      </c>
      <c r="I39" s="223" t="s">
        <v>69</v>
      </c>
      <c r="J39" s="217" t="s">
        <v>69</v>
      </c>
      <c r="K39" s="220" t="s">
        <v>69</v>
      </c>
      <c r="L39" s="228" t="s">
        <v>69</v>
      </c>
    </row>
    <row r="40" spans="1:12" s="442" customFormat="1" ht="11.25" customHeight="1">
      <c r="A40" s="444"/>
      <c r="B40" s="279" t="s">
        <v>220</v>
      </c>
      <c r="C40" s="255">
        <v>6447</v>
      </c>
      <c r="D40" s="246">
        <v>0</v>
      </c>
      <c r="E40" s="247">
        <v>0</v>
      </c>
      <c r="F40" s="248">
        <v>0</v>
      </c>
      <c r="G40" s="246">
        <v>0</v>
      </c>
      <c r="H40" s="247">
        <v>5500</v>
      </c>
      <c r="I40" s="248">
        <v>0</v>
      </c>
      <c r="J40" s="246">
        <v>0</v>
      </c>
      <c r="K40" s="247">
        <v>0</v>
      </c>
      <c r="L40" s="254">
        <v>947</v>
      </c>
    </row>
    <row r="41" spans="1:12" s="442" customFormat="1" ht="11.25" customHeight="1">
      <c r="A41" s="445"/>
      <c r="B41" s="280" t="s">
        <v>265</v>
      </c>
      <c r="C41" s="486"/>
      <c r="D41" s="487"/>
      <c r="E41" s="488"/>
      <c r="F41" s="486"/>
      <c r="G41" s="487"/>
      <c r="H41" s="487"/>
      <c r="I41" s="487"/>
      <c r="J41" s="489"/>
      <c r="K41" s="488"/>
      <c r="L41" s="260"/>
    </row>
    <row r="42" spans="1:12" s="442" customFormat="1" ht="11.25" customHeight="1">
      <c r="A42" s="446" t="s">
        <v>47</v>
      </c>
      <c r="B42" s="286" t="s">
        <v>36</v>
      </c>
      <c r="C42" s="223">
        <v>8364</v>
      </c>
      <c r="D42" s="222" t="s">
        <v>69</v>
      </c>
      <c r="E42" s="225" t="s">
        <v>69</v>
      </c>
      <c r="F42" s="226" t="s">
        <v>69</v>
      </c>
      <c r="G42" s="222" t="s">
        <v>69</v>
      </c>
      <c r="H42" s="225" t="s">
        <v>69</v>
      </c>
      <c r="I42" s="226" t="s">
        <v>69</v>
      </c>
      <c r="J42" s="222" t="s">
        <v>69</v>
      </c>
      <c r="K42" s="230" t="s">
        <v>69</v>
      </c>
      <c r="L42" s="229" t="s">
        <v>69</v>
      </c>
    </row>
    <row r="43" spans="1:12" s="442" customFormat="1" ht="11.25" customHeight="1">
      <c r="A43" s="446" t="s">
        <v>48</v>
      </c>
      <c r="B43" s="286" t="s">
        <v>148</v>
      </c>
      <c r="C43" s="223">
        <v>2046</v>
      </c>
      <c r="D43" s="222" t="s">
        <v>69</v>
      </c>
      <c r="E43" s="225" t="s">
        <v>69</v>
      </c>
      <c r="F43" s="226" t="s">
        <v>69</v>
      </c>
      <c r="G43" s="222" t="s">
        <v>69</v>
      </c>
      <c r="H43" s="225" t="s">
        <v>69</v>
      </c>
      <c r="I43" s="226" t="s">
        <v>69</v>
      </c>
      <c r="J43" s="222" t="s">
        <v>69</v>
      </c>
      <c r="K43" s="230" t="s">
        <v>69</v>
      </c>
      <c r="L43" s="229" t="s">
        <v>69</v>
      </c>
    </row>
    <row r="44" spans="1:12" s="442" customFormat="1" ht="11.25" customHeight="1">
      <c r="A44" s="446" t="s">
        <v>49</v>
      </c>
      <c r="B44" s="286" t="s">
        <v>111</v>
      </c>
      <c r="C44" s="223">
        <v>15000</v>
      </c>
      <c r="D44" s="222" t="s">
        <v>69</v>
      </c>
      <c r="E44" s="225" t="s">
        <v>69</v>
      </c>
      <c r="F44" s="226" t="s">
        <v>69</v>
      </c>
      <c r="G44" s="222" t="s">
        <v>69</v>
      </c>
      <c r="H44" s="225" t="s">
        <v>69</v>
      </c>
      <c r="I44" s="226" t="s">
        <v>69</v>
      </c>
      <c r="J44" s="222" t="s">
        <v>69</v>
      </c>
      <c r="K44" s="230" t="s">
        <v>69</v>
      </c>
      <c r="L44" s="229" t="s">
        <v>69</v>
      </c>
    </row>
    <row r="45" spans="1:12" s="442" customFormat="1" ht="11.25" customHeight="1" thickBot="1">
      <c r="A45" s="447"/>
      <c r="B45" s="287" t="s">
        <v>273</v>
      </c>
      <c r="C45" s="288">
        <v>25410</v>
      </c>
      <c r="D45" s="246">
        <v>0</v>
      </c>
      <c r="E45" s="266">
        <v>0</v>
      </c>
      <c r="F45" s="268">
        <v>1400</v>
      </c>
      <c r="G45" s="270">
        <v>0</v>
      </c>
      <c r="H45" s="266">
        <v>0</v>
      </c>
      <c r="I45" s="248">
        <v>0</v>
      </c>
      <c r="J45" s="272">
        <v>0</v>
      </c>
      <c r="K45" s="247">
        <v>0</v>
      </c>
      <c r="L45" s="261">
        <v>24010</v>
      </c>
    </row>
    <row r="46" spans="1:12" s="442" customFormat="1" ht="11.25" customHeight="1">
      <c r="A46" s="448"/>
      <c r="B46" s="465" t="s">
        <v>397</v>
      </c>
      <c r="C46" s="271">
        <v>178662</v>
      </c>
      <c r="D46" s="264">
        <v>123404</v>
      </c>
      <c r="E46" s="265">
        <v>0</v>
      </c>
      <c r="F46" s="267">
        <v>90320</v>
      </c>
      <c r="G46" s="269">
        <v>0</v>
      </c>
      <c r="H46" s="265">
        <v>5500</v>
      </c>
      <c r="I46" s="271">
        <v>221743</v>
      </c>
      <c r="J46" s="269">
        <v>18889</v>
      </c>
      <c r="K46" s="273">
        <v>0</v>
      </c>
      <c r="L46" s="271">
        <v>33153</v>
      </c>
    </row>
    <row r="47" s="442" customFormat="1" ht="11.25" customHeight="1"/>
    <row r="48" s="442" customFormat="1" ht="11.25" customHeight="1"/>
    <row r="49" s="442" customFormat="1" ht="11.25" customHeight="1"/>
    <row r="50" s="442" customFormat="1" ht="11.25" customHeight="1"/>
    <row r="51" s="442" customFormat="1" ht="11.25" customHeight="1"/>
    <row r="52" s="442" customFormat="1" ht="11.25" customHeight="1"/>
    <row r="53" s="442" customFormat="1" ht="11.25" customHeight="1"/>
    <row r="54" s="442" customFormat="1" ht="11.25" customHeight="1"/>
    <row r="55" s="442" customFormat="1" ht="11.25" customHeight="1"/>
    <row r="56" s="442" customFormat="1" ht="11.25" customHeight="1"/>
    <row r="57" s="442" customFormat="1" ht="11.25" customHeight="1"/>
    <row r="58" s="442" customFormat="1" ht="11.25" customHeight="1"/>
    <row r="59" s="442" customFormat="1" ht="11.25" customHeight="1"/>
    <row r="60" s="442" customFormat="1" ht="11.25" customHeight="1"/>
    <row r="61" s="442" customFormat="1" ht="11.25" customHeight="1"/>
    <row r="62" s="442" customFormat="1" ht="11.25" customHeight="1"/>
    <row r="63" s="442" customFormat="1" ht="11.25" customHeight="1"/>
    <row r="64" s="442" customFormat="1" ht="11.25" customHeight="1"/>
    <row r="65" s="442" customFormat="1" ht="11.25" customHeight="1"/>
    <row r="66" s="442" customFormat="1" ht="11.25" customHeight="1"/>
    <row r="67" s="442" customFormat="1" ht="11.25" customHeight="1"/>
    <row r="68" s="442" customFormat="1" ht="11.25" customHeight="1"/>
    <row r="69" s="442" customFormat="1" ht="11.25" customHeight="1"/>
    <row r="70" s="442" customFormat="1" ht="11.25" customHeight="1"/>
    <row r="71" s="442" customFormat="1" ht="11.25" customHeight="1"/>
    <row r="72" s="442" customFormat="1" ht="11.25" customHeight="1"/>
    <row r="73" s="442" customFormat="1" ht="11.25" customHeight="1"/>
    <row r="74" s="442" customFormat="1" ht="11.25" customHeight="1"/>
    <row r="75" s="442" customFormat="1" ht="11.25" customHeight="1"/>
    <row r="76" s="442" customFormat="1" ht="11.25" customHeight="1"/>
    <row r="77" s="442" customFormat="1" ht="11.25" customHeight="1"/>
    <row r="78" s="442" customFormat="1" ht="11.25" customHeight="1"/>
    <row r="79" s="442" customFormat="1" ht="11.25" customHeight="1"/>
    <row r="80" s="442" customFormat="1" ht="11.25" customHeight="1"/>
    <row r="81" s="442" customFormat="1" ht="11.25" customHeight="1"/>
    <row r="82" s="442" customFormat="1" ht="11.25" customHeight="1"/>
    <row r="83" s="442" customFormat="1" ht="11.25" customHeight="1"/>
    <row r="84" s="442" customFormat="1" ht="11.25" customHeight="1"/>
    <row r="85" s="442" customFormat="1" ht="11.25" customHeight="1"/>
    <row r="86" s="442" customFormat="1" ht="11.25" customHeight="1"/>
    <row r="87" s="442" customFormat="1" ht="11.25" customHeight="1"/>
    <row r="88" s="442" customFormat="1" ht="11.25" customHeight="1"/>
    <row r="89" s="442" customFormat="1" ht="11.25" customHeight="1"/>
  </sheetData>
  <sheetProtection/>
  <mergeCells count="17">
    <mergeCell ref="A2:L2"/>
    <mergeCell ref="C4:E4"/>
    <mergeCell ref="F5:H5"/>
    <mergeCell ref="C21:E21"/>
    <mergeCell ref="F21:K21"/>
    <mergeCell ref="I5:K5"/>
    <mergeCell ref="B7:L7"/>
    <mergeCell ref="A8:A12"/>
    <mergeCell ref="B3:L3"/>
    <mergeCell ref="C41:E41"/>
    <mergeCell ref="F41:K41"/>
    <mergeCell ref="F4:K4"/>
    <mergeCell ref="H36:K36"/>
    <mergeCell ref="C26:E26"/>
    <mergeCell ref="F31:K31"/>
    <mergeCell ref="F26:K26"/>
    <mergeCell ref="C31:E31"/>
  </mergeCells>
  <printOptions/>
  <pageMargins left="0.2755905511811024" right="0.2755905511811024" top="0.3937007874015748" bottom="0.1968503937007874" header="0.3937007874015748" footer="0.31496062992125984"/>
  <pageSetup horizontalDpi="600" verticalDpi="600" orientation="landscape" paperSize="9" r:id="rId1"/>
  <headerFooter alignWithMargins="0">
    <oddHeader>&amp;L5. melléklet az 1/2014. (II.12.) önkormányzati rendelethez</oddHeader>
    <oddFooter>&amp;CTáborfalva Nagyközség Önkormányzat 2014. évi költségvetési rendelete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3.28125" style="0" customWidth="1"/>
    <col min="2" max="2" width="47.00390625" style="0" customWidth="1"/>
    <col min="3" max="3" width="7.28125" style="0" customWidth="1"/>
    <col min="4" max="4" width="11.00390625" style="0" customWidth="1"/>
    <col min="5" max="5" width="8.7109375" style="0" customWidth="1"/>
    <col min="6" max="6" width="7.57421875" style="0" customWidth="1"/>
    <col min="7" max="7" width="10.57421875" style="0" customWidth="1"/>
    <col min="9" max="9" width="7.28125" style="0" customWidth="1"/>
    <col min="10" max="10" width="11.00390625" style="0" customWidth="1"/>
    <col min="11" max="11" width="8.8515625" style="0" customWidth="1"/>
    <col min="12" max="12" width="12.421875" style="0" customWidth="1"/>
  </cols>
  <sheetData>
    <row r="1" spans="1:12" ht="15.75" customHeight="1">
      <c r="A1" s="532" t="s">
        <v>364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202"/>
      <c r="B3" s="538" t="s">
        <v>355</v>
      </c>
      <c r="C3" s="539"/>
      <c r="D3" s="539"/>
      <c r="E3" s="539"/>
      <c r="F3" s="539"/>
      <c r="G3" s="539"/>
      <c r="H3" s="539"/>
      <c r="I3" s="539"/>
      <c r="J3" s="539"/>
      <c r="K3" s="539"/>
      <c r="L3" s="540"/>
    </row>
    <row r="4" spans="1:12" ht="15.75" customHeight="1">
      <c r="A4" s="200"/>
      <c r="B4" s="199"/>
      <c r="C4" s="209"/>
      <c r="D4" s="209"/>
      <c r="E4" s="209"/>
      <c r="F4" s="209"/>
      <c r="G4" s="209"/>
      <c r="H4" s="209"/>
      <c r="I4" s="209"/>
      <c r="J4" s="209"/>
      <c r="K4" s="209"/>
      <c r="L4" s="208"/>
    </row>
    <row r="5" spans="1:12" ht="15.75" customHeight="1">
      <c r="A5" s="299"/>
      <c r="B5" s="300" t="s">
        <v>211</v>
      </c>
      <c r="C5" s="519" t="s">
        <v>144</v>
      </c>
      <c r="D5" s="533"/>
      <c r="E5" s="534"/>
      <c r="F5" s="522" t="s">
        <v>145</v>
      </c>
      <c r="G5" s="536"/>
      <c r="H5" s="536"/>
      <c r="I5" s="536"/>
      <c r="J5" s="536"/>
      <c r="K5" s="537"/>
      <c r="L5" s="301" t="s">
        <v>146</v>
      </c>
    </row>
    <row r="6" spans="1:12" ht="15.75" customHeight="1">
      <c r="A6" s="510" t="s">
        <v>147</v>
      </c>
      <c r="B6" s="511"/>
      <c r="C6" s="525"/>
      <c r="D6" s="526"/>
      <c r="E6" s="526"/>
      <c r="F6" s="530" t="s">
        <v>207</v>
      </c>
      <c r="G6" s="529"/>
      <c r="H6" s="529"/>
      <c r="I6" s="530" t="s">
        <v>269</v>
      </c>
      <c r="J6" s="529"/>
      <c r="K6" s="535"/>
      <c r="L6" s="517" t="s">
        <v>209</v>
      </c>
    </row>
    <row r="7" spans="1:12" ht="38.25" customHeight="1">
      <c r="A7" s="512"/>
      <c r="B7" s="513"/>
      <c r="C7" s="305" t="s">
        <v>264</v>
      </c>
      <c r="D7" s="306" t="s">
        <v>263</v>
      </c>
      <c r="E7" s="307" t="s">
        <v>262</v>
      </c>
      <c r="F7" s="309" t="s">
        <v>264</v>
      </c>
      <c r="G7" s="311" t="s">
        <v>263</v>
      </c>
      <c r="H7" s="307" t="s">
        <v>262</v>
      </c>
      <c r="I7" s="309" t="s">
        <v>264</v>
      </c>
      <c r="J7" s="311" t="s">
        <v>263</v>
      </c>
      <c r="K7" s="307" t="s">
        <v>262</v>
      </c>
      <c r="L7" s="518"/>
    </row>
    <row r="8" spans="1:12" ht="15.75" customHeight="1">
      <c r="A8" s="302" t="s">
        <v>47</v>
      </c>
      <c r="B8" s="303" t="s">
        <v>274</v>
      </c>
      <c r="C8" s="304">
        <v>13650</v>
      </c>
      <c r="D8" s="203" t="s">
        <v>69</v>
      </c>
      <c r="E8" s="308">
        <v>20480</v>
      </c>
      <c r="F8" s="329" t="s">
        <v>69</v>
      </c>
      <c r="G8" s="330" t="s">
        <v>69</v>
      </c>
      <c r="H8" s="331" t="s">
        <v>69</v>
      </c>
      <c r="I8" s="329" t="s">
        <v>69</v>
      </c>
      <c r="J8" s="312" t="s">
        <v>69</v>
      </c>
      <c r="K8" s="331" t="s">
        <v>69</v>
      </c>
      <c r="L8" s="313" t="s">
        <v>69</v>
      </c>
    </row>
    <row r="9" spans="1:12" ht="15.75" customHeight="1">
      <c r="A9" s="201" t="s">
        <v>48</v>
      </c>
      <c r="B9" s="293" t="s">
        <v>148</v>
      </c>
      <c r="C9" s="204">
        <v>3285</v>
      </c>
      <c r="D9" s="203" t="s">
        <v>69</v>
      </c>
      <c r="E9" s="205">
        <v>4900</v>
      </c>
      <c r="F9" s="334" t="s">
        <v>69</v>
      </c>
      <c r="G9" s="198" t="s">
        <v>69</v>
      </c>
      <c r="H9" s="332" t="s">
        <v>69</v>
      </c>
      <c r="I9" s="334" t="s">
        <v>69</v>
      </c>
      <c r="J9" s="333" t="s">
        <v>69</v>
      </c>
      <c r="K9" s="332" t="s">
        <v>69</v>
      </c>
      <c r="L9" s="298" t="s">
        <v>69</v>
      </c>
    </row>
    <row r="10" spans="1:12" ht="15.75" customHeight="1">
      <c r="A10" s="200" t="s">
        <v>49</v>
      </c>
      <c r="B10" s="206" t="s">
        <v>111</v>
      </c>
      <c r="C10" s="292">
        <v>3770</v>
      </c>
      <c r="D10" s="203" t="s">
        <v>69</v>
      </c>
      <c r="E10" s="205">
        <v>5642</v>
      </c>
      <c r="F10" s="334" t="s">
        <v>69</v>
      </c>
      <c r="G10" s="333" t="s">
        <v>69</v>
      </c>
      <c r="H10" s="332" t="s">
        <v>69</v>
      </c>
      <c r="I10" s="334" t="s">
        <v>69</v>
      </c>
      <c r="J10" s="207" t="s">
        <v>69</v>
      </c>
      <c r="K10" s="332" t="s">
        <v>69</v>
      </c>
      <c r="L10" s="298" t="s">
        <v>69</v>
      </c>
    </row>
    <row r="11" spans="1:12" ht="15.75" customHeight="1">
      <c r="A11" s="200" t="s">
        <v>50</v>
      </c>
      <c r="B11" s="206" t="s">
        <v>275</v>
      </c>
      <c r="C11" s="292" t="s">
        <v>69</v>
      </c>
      <c r="D11" s="203" t="s">
        <v>69</v>
      </c>
      <c r="E11" s="205" t="s">
        <v>69</v>
      </c>
      <c r="F11" s="292" t="s">
        <v>69</v>
      </c>
      <c r="G11" s="198" t="s">
        <v>69</v>
      </c>
      <c r="H11" s="297" t="s">
        <v>69</v>
      </c>
      <c r="I11" s="334" t="s">
        <v>69</v>
      </c>
      <c r="J11" s="207" t="s">
        <v>69</v>
      </c>
      <c r="K11" s="332" t="s">
        <v>69</v>
      </c>
      <c r="L11" s="298" t="s">
        <v>69</v>
      </c>
    </row>
    <row r="12" spans="1:12" ht="15.75" customHeight="1">
      <c r="A12" s="200"/>
      <c r="B12" s="206" t="s">
        <v>268</v>
      </c>
      <c r="C12" s="292">
        <v>0</v>
      </c>
      <c r="D12" s="204">
        <v>6376</v>
      </c>
      <c r="E12" s="205" t="s">
        <v>69</v>
      </c>
      <c r="F12" s="292" t="s">
        <v>69</v>
      </c>
      <c r="G12" s="333" t="s">
        <v>69</v>
      </c>
      <c r="H12" s="297" t="s">
        <v>69</v>
      </c>
      <c r="I12" s="334" t="s">
        <v>69</v>
      </c>
      <c r="J12" s="207" t="s">
        <v>69</v>
      </c>
      <c r="K12" s="332" t="s">
        <v>69</v>
      </c>
      <c r="L12" s="298" t="s">
        <v>69</v>
      </c>
    </row>
    <row r="13" spans="1:12" ht="15.75" customHeight="1">
      <c r="A13" s="200"/>
      <c r="B13" s="206" t="s">
        <v>148</v>
      </c>
      <c r="C13" s="292">
        <v>0</v>
      </c>
      <c r="D13" s="204">
        <v>1665</v>
      </c>
      <c r="E13" s="205" t="s">
        <v>69</v>
      </c>
      <c r="F13" s="304" t="s">
        <v>69</v>
      </c>
      <c r="G13" s="198" t="s">
        <v>69</v>
      </c>
      <c r="H13" s="335" t="s">
        <v>69</v>
      </c>
      <c r="I13" s="292" t="s">
        <v>69</v>
      </c>
      <c r="J13" s="198" t="s">
        <v>69</v>
      </c>
      <c r="K13" s="297" t="s">
        <v>69</v>
      </c>
      <c r="L13" s="298" t="s">
        <v>69</v>
      </c>
    </row>
    <row r="14" spans="1:12" ht="15.75" customHeight="1" thickBot="1">
      <c r="A14" s="250"/>
      <c r="B14" s="319" t="s">
        <v>157</v>
      </c>
      <c r="C14" s="320">
        <v>20705</v>
      </c>
      <c r="D14" s="321">
        <v>8041</v>
      </c>
      <c r="E14" s="322">
        <v>31022</v>
      </c>
      <c r="F14" s="323">
        <v>17640</v>
      </c>
      <c r="G14" s="325">
        <v>0</v>
      </c>
      <c r="H14" s="326">
        <v>25580</v>
      </c>
      <c r="I14" s="323">
        <v>3687</v>
      </c>
      <c r="J14" s="325">
        <v>8041</v>
      </c>
      <c r="K14" s="322">
        <v>5400</v>
      </c>
      <c r="L14" s="327">
        <v>17128</v>
      </c>
    </row>
    <row r="15" spans="1:12" ht="15.75" customHeight="1">
      <c r="A15" s="514"/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6"/>
    </row>
    <row r="16" spans="1:12" ht="15.75" customHeight="1">
      <c r="A16" s="299"/>
      <c r="B16" s="314" t="s">
        <v>212</v>
      </c>
      <c r="C16" s="519" t="s">
        <v>144</v>
      </c>
      <c r="D16" s="520"/>
      <c r="E16" s="521"/>
      <c r="F16" s="522" t="s">
        <v>145</v>
      </c>
      <c r="G16" s="523"/>
      <c r="H16" s="523"/>
      <c r="I16" s="523"/>
      <c r="J16" s="523"/>
      <c r="K16" s="524"/>
      <c r="L16" s="301" t="s">
        <v>146</v>
      </c>
    </row>
    <row r="17" spans="1:12" ht="15.75" customHeight="1">
      <c r="A17" s="510" t="s">
        <v>147</v>
      </c>
      <c r="B17" s="511"/>
      <c r="C17" s="525"/>
      <c r="D17" s="526"/>
      <c r="E17" s="527"/>
      <c r="F17" s="528" t="s">
        <v>207</v>
      </c>
      <c r="G17" s="529"/>
      <c r="H17" s="529"/>
      <c r="I17" s="530" t="s">
        <v>208</v>
      </c>
      <c r="J17" s="528"/>
      <c r="K17" s="531"/>
      <c r="L17" s="517" t="s">
        <v>209</v>
      </c>
    </row>
    <row r="18" spans="1:12" ht="30" customHeight="1">
      <c r="A18" s="512"/>
      <c r="B18" s="513"/>
      <c r="C18" s="309" t="s">
        <v>264</v>
      </c>
      <c r="D18" s="311" t="s">
        <v>263</v>
      </c>
      <c r="E18" s="307" t="s">
        <v>262</v>
      </c>
      <c r="F18" s="309" t="s">
        <v>264</v>
      </c>
      <c r="G18" s="311" t="s">
        <v>263</v>
      </c>
      <c r="H18" s="307" t="s">
        <v>262</v>
      </c>
      <c r="I18" s="305" t="s">
        <v>264</v>
      </c>
      <c r="J18" s="306" t="s">
        <v>263</v>
      </c>
      <c r="K18" s="317" t="s">
        <v>262</v>
      </c>
      <c r="L18" s="518"/>
    </row>
    <row r="19" spans="1:12" ht="15.75" customHeight="1">
      <c r="A19" s="302" t="s">
        <v>47</v>
      </c>
      <c r="B19" s="303" t="s">
        <v>36</v>
      </c>
      <c r="C19" s="310">
        <v>47277</v>
      </c>
      <c r="D19" s="330" t="s">
        <v>69</v>
      </c>
      <c r="E19" s="331" t="s">
        <v>69</v>
      </c>
      <c r="F19" s="310" t="s">
        <v>69</v>
      </c>
      <c r="G19" s="312" t="s">
        <v>69</v>
      </c>
      <c r="H19" s="308" t="s">
        <v>69</v>
      </c>
      <c r="I19" s="315" t="s">
        <v>69</v>
      </c>
      <c r="J19" s="203" t="s">
        <v>104</v>
      </c>
      <c r="K19" s="316" t="s">
        <v>69</v>
      </c>
      <c r="L19" s="318" t="s">
        <v>69</v>
      </c>
    </row>
    <row r="20" spans="1:12" ht="15.75" customHeight="1">
      <c r="A20" s="201" t="s">
        <v>48</v>
      </c>
      <c r="B20" s="206" t="s">
        <v>148</v>
      </c>
      <c r="C20" s="292">
        <v>12189</v>
      </c>
      <c r="D20" s="198" t="s">
        <v>69</v>
      </c>
      <c r="E20" s="297" t="s">
        <v>69</v>
      </c>
      <c r="F20" s="204" t="s">
        <v>69</v>
      </c>
      <c r="G20" s="198" t="s">
        <v>69</v>
      </c>
      <c r="H20" s="205" t="s">
        <v>69</v>
      </c>
      <c r="I20" s="292" t="s">
        <v>69</v>
      </c>
      <c r="J20" s="203" t="s">
        <v>104</v>
      </c>
      <c r="K20" s="205" t="s">
        <v>69</v>
      </c>
      <c r="L20" s="298" t="s">
        <v>69</v>
      </c>
    </row>
    <row r="21" spans="1:12" ht="15.75" customHeight="1">
      <c r="A21" s="200" t="s">
        <v>49</v>
      </c>
      <c r="B21" s="206" t="s">
        <v>111</v>
      </c>
      <c r="C21" s="292">
        <v>5500</v>
      </c>
      <c r="D21" s="198" t="s">
        <v>69</v>
      </c>
      <c r="E21" s="297" t="s">
        <v>69</v>
      </c>
      <c r="F21" s="204" t="s">
        <v>69</v>
      </c>
      <c r="G21" s="198" t="s">
        <v>69</v>
      </c>
      <c r="H21" s="205" t="s">
        <v>69</v>
      </c>
      <c r="I21" s="292" t="s">
        <v>69</v>
      </c>
      <c r="J21" s="203" t="s">
        <v>104</v>
      </c>
      <c r="K21" s="205" t="s">
        <v>69</v>
      </c>
      <c r="L21" s="298" t="s">
        <v>69</v>
      </c>
    </row>
    <row r="22" spans="1:12" ht="15.75" customHeight="1" thickBot="1">
      <c r="A22" s="263"/>
      <c r="B22" s="328" t="s">
        <v>401</v>
      </c>
      <c r="C22" s="323">
        <v>64966</v>
      </c>
      <c r="D22" s="321">
        <v>0</v>
      </c>
      <c r="E22" s="322">
        <v>0</v>
      </c>
      <c r="F22" s="320">
        <v>57700</v>
      </c>
      <c r="G22" s="321">
        <v>0</v>
      </c>
      <c r="H22" s="322">
        <v>0</v>
      </c>
      <c r="I22" s="320">
        <v>0</v>
      </c>
      <c r="J22" s="321">
        <v>0</v>
      </c>
      <c r="K22" s="322">
        <v>0</v>
      </c>
      <c r="L22" s="327">
        <v>7266</v>
      </c>
    </row>
    <row r="23" spans="1:12" ht="15.75" customHeight="1">
      <c r="A23" s="259"/>
      <c r="B23" s="303"/>
      <c r="C23" s="324"/>
      <c r="D23" s="203"/>
      <c r="E23" s="316"/>
      <c r="F23" s="304"/>
      <c r="G23" s="203"/>
      <c r="H23" s="316"/>
      <c r="I23" s="304"/>
      <c r="J23" s="203"/>
      <c r="K23" s="316"/>
      <c r="L23" s="318"/>
    </row>
    <row r="24" spans="1:12" ht="15.75" customHeight="1">
      <c r="A24" s="200"/>
      <c r="B24" s="295" t="s">
        <v>210</v>
      </c>
      <c r="C24" s="294">
        <v>85671</v>
      </c>
      <c r="D24" s="197">
        <v>8041</v>
      </c>
      <c r="E24" s="296">
        <v>31022</v>
      </c>
      <c r="F24" s="294">
        <v>75340</v>
      </c>
      <c r="G24" s="197">
        <v>0</v>
      </c>
      <c r="H24" s="296">
        <v>25580</v>
      </c>
      <c r="I24" s="294">
        <v>3687</v>
      </c>
      <c r="J24" s="197">
        <v>8041</v>
      </c>
      <c r="K24" s="296">
        <v>5400</v>
      </c>
      <c r="L24" s="294">
        <v>24394</v>
      </c>
    </row>
  </sheetData>
  <sheetProtection/>
  <protectedRanges>
    <protectedRange sqref="K3:K4 I6 A6 C4:E5 I4:J5 F4:H4 A24:L24 A3:A4 B4 A17 C5:G6 A5:B5 A7:B16 A18:B18 H8:H15 C8:G17 K8:K15 I8:J17 A19:K23" name="Tartom?ny35_1_2"/>
    <protectedRange sqref="L19:L21 L8:L13" name="Tartom?ny1_1_2"/>
    <protectedRange sqref="L4" name="Tartom?ny3_1_2"/>
    <protectedRange sqref="C7:K7 C18:K18" name="Tartom?ny35_1_2_1"/>
  </protectedRanges>
  <mergeCells count="17">
    <mergeCell ref="A1:L1"/>
    <mergeCell ref="C5:E5"/>
    <mergeCell ref="F6:H6"/>
    <mergeCell ref="I6:K6"/>
    <mergeCell ref="F5:K5"/>
    <mergeCell ref="C6:E6"/>
    <mergeCell ref="B3:L3"/>
    <mergeCell ref="A6:B7"/>
    <mergeCell ref="A17:B18"/>
    <mergeCell ref="A15:L15"/>
    <mergeCell ref="L17:L18"/>
    <mergeCell ref="L6:L7"/>
    <mergeCell ref="C16:E16"/>
    <mergeCell ref="F16:K16"/>
    <mergeCell ref="C17:E17"/>
    <mergeCell ref="F17:H17"/>
    <mergeCell ref="I17:K17"/>
  </mergeCells>
  <printOptions/>
  <pageMargins left="0.2755905511811024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&amp;L6. melléklet az 1/2014. (II.12.) önkormányzati rendelethez</oddHeader>
    <oddFooter>&amp;CTáborfalva Nagyközség Önkormányzat 2014. évi költségvetési rendelete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17"/>
  <sheetViews>
    <sheetView view="pageLayout" zoomScaleSheetLayoutView="100" workbookViewId="0" topLeftCell="B1">
      <selection activeCell="B2" sqref="B2:F2"/>
    </sheetView>
  </sheetViews>
  <sheetFormatPr defaultColWidth="9.140625" defaultRowHeight="12.75"/>
  <cols>
    <col min="1" max="1" width="5.28125" style="7" hidden="1" customWidth="1"/>
    <col min="2" max="2" width="6.140625" style="75" customWidth="1"/>
    <col min="3" max="3" width="13.00390625" style="57" customWidth="1"/>
    <col min="4" max="4" width="41.00390625" style="0" customWidth="1"/>
    <col min="5" max="5" width="14.00390625" style="0" customWidth="1"/>
    <col min="6" max="6" width="14.140625" style="0" customWidth="1"/>
  </cols>
  <sheetData>
    <row r="2" spans="2:6" ht="15.75">
      <c r="B2" s="543" t="s">
        <v>384</v>
      </c>
      <c r="C2" s="543"/>
      <c r="D2" s="543"/>
      <c r="E2" s="543"/>
      <c r="F2" s="542"/>
    </row>
    <row r="3" spans="2:6" ht="15.75">
      <c r="B3" s="547" t="s">
        <v>118</v>
      </c>
      <c r="C3" s="547"/>
      <c r="D3" s="548"/>
      <c r="E3" s="548"/>
      <c r="F3" s="549"/>
    </row>
    <row r="4" spans="2:6" ht="15.75">
      <c r="B4" s="550" t="s">
        <v>119</v>
      </c>
      <c r="C4" s="551"/>
      <c r="D4" s="551"/>
      <c r="E4" s="551"/>
      <c r="F4" s="551"/>
    </row>
    <row r="5" spans="2:6" ht="15.75">
      <c r="B5" s="58"/>
      <c r="C5" s="61"/>
      <c r="D5" s="82"/>
      <c r="E5" s="156" t="s">
        <v>308</v>
      </c>
      <c r="F5" s="139" t="s">
        <v>309</v>
      </c>
    </row>
    <row r="6" spans="2:7" ht="15.75">
      <c r="B6" s="58" t="s">
        <v>67</v>
      </c>
      <c r="C6" s="61" t="s">
        <v>74</v>
      </c>
      <c r="D6" s="82" t="s">
        <v>58</v>
      </c>
      <c r="E6" s="83" t="s">
        <v>228</v>
      </c>
      <c r="F6" s="83" t="s">
        <v>228</v>
      </c>
      <c r="G6" s="155"/>
    </row>
    <row r="7" spans="2:6" ht="19.5" customHeight="1">
      <c r="B7" s="58" t="s">
        <v>47</v>
      </c>
      <c r="C7" s="60">
        <v>841126</v>
      </c>
      <c r="D7" s="98" t="s">
        <v>307</v>
      </c>
      <c r="E7" s="84">
        <v>12</v>
      </c>
      <c r="F7" s="81">
        <v>12</v>
      </c>
    </row>
    <row r="8" spans="2:6" ht="19.5" customHeight="1">
      <c r="B8" s="58"/>
      <c r="C8" s="60"/>
      <c r="D8" s="98" t="s">
        <v>310</v>
      </c>
      <c r="E8" s="84">
        <v>6</v>
      </c>
      <c r="F8" s="81">
        <v>6</v>
      </c>
    </row>
    <row r="9" spans="2:6" ht="19.5" customHeight="1">
      <c r="B9" s="58" t="s">
        <v>48</v>
      </c>
      <c r="C9" s="59">
        <v>851011</v>
      </c>
      <c r="D9" s="98" t="s">
        <v>311</v>
      </c>
      <c r="E9" s="84">
        <v>17</v>
      </c>
      <c r="F9" s="81" t="s">
        <v>312</v>
      </c>
    </row>
    <row r="10" spans="2:6" ht="19.5" customHeight="1">
      <c r="B10" s="58" t="s">
        <v>49</v>
      </c>
      <c r="C10" s="59"/>
      <c r="D10" s="98" t="s">
        <v>253</v>
      </c>
      <c r="E10" s="84">
        <v>6</v>
      </c>
      <c r="F10" s="81">
        <v>6</v>
      </c>
    </row>
    <row r="11" spans="2:6" ht="19.5" customHeight="1">
      <c r="B11" s="58" t="s">
        <v>50</v>
      </c>
      <c r="C11" s="59">
        <v>869041</v>
      </c>
      <c r="D11" s="98" t="s">
        <v>120</v>
      </c>
      <c r="E11" s="84">
        <v>2</v>
      </c>
      <c r="F11" s="81">
        <v>2</v>
      </c>
    </row>
    <row r="12" spans="2:6" ht="19.5" customHeight="1">
      <c r="B12" s="58" t="s">
        <v>51</v>
      </c>
      <c r="C12" s="59">
        <v>910502</v>
      </c>
      <c r="D12" s="98" t="s">
        <v>109</v>
      </c>
      <c r="E12" s="84">
        <v>1</v>
      </c>
      <c r="F12" s="81">
        <v>1</v>
      </c>
    </row>
    <row r="13" spans="2:6" ht="19.5" customHeight="1">
      <c r="B13" s="58" t="s">
        <v>52</v>
      </c>
      <c r="C13" s="59">
        <v>910123</v>
      </c>
      <c r="D13" s="98" t="s">
        <v>110</v>
      </c>
      <c r="E13" s="84">
        <v>1</v>
      </c>
      <c r="F13" s="81">
        <v>1</v>
      </c>
    </row>
    <row r="14" spans="2:6" ht="19.5" customHeight="1">
      <c r="B14" s="58" t="s">
        <v>53</v>
      </c>
      <c r="C14" s="59">
        <v>890442</v>
      </c>
      <c r="D14" s="98" t="s">
        <v>229</v>
      </c>
      <c r="E14" s="81" t="s">
        <v>104</v>
      </c>
      <c r="F14" s="81">
        <v>10</v>
      </c>
    </row>
    <row r="15" spans="2:6" ht="15.75">
      <c r="B15" s="544" t="s">
        <v>4</v>
      </c>
      <c r="C15" s="545"/>
      <c r="D15" s="546"/>
      <c r="E15" s="153">
        <f>SUM(E7:E14)</f>
        <v>45</v>
      </c>
      <c r="F15" s="154">
        <v>56</v>
      </c>
    </row>
    <row r="16" spans="5:6" ht="12.75">
      <c r="E16" s="157"/>
      <c r="F16" s="157"/>
    </row>
    <row r="17" spans="2:4" ht="12.75">
      <c r="B17" s="541" t="s">
        <v>313</v>
      </c>
      <c r="C17" s="542"/>
      <c r="D17" s="542"/>
    </row>
  </sheetData>
  <sheetProtection/>
  <protectedRanges>
    <protectedRange sqref="E7:F14" name="Tartom?ny13_1"/>
    <protectedRange sqref="E7:F14" name="Tartom?ny1_1"/>
  </protectedRanges>
  <mergeCells count="5">
    <mergeCell ref="B17:D17"/>
    <mergeCell ref="B2:F2"/>
    <mergeCell ref="B15:D15"/>
    <mergeCell ref="B3:F3"/>
    <mergeCell ref="B4:F4"/>
  </mergeCells>
  <printOptions horizontalCentered="1"/>
  <pageMargins left="0.17" right="0.25" top="0.6692913385826772" bottom="0.2755905511811024" header="0.31" footer="0.1968503937007874"/>
  <pageSetup horizontalDpi="600" verticalDpi="600" orientation="portrait" paperSize="9" scale="79" r:id="rId1"/>
  <headerFooter alignWithMargins="0">
    <oddHeader>&amp;L&amp;"Arial,Dőlt"&amp;9&amp;U 7. melléklet  az 1/2014 (II.12.) önkormányzati rendelethez</oddHeader>
    <oddFooter>&amp;C&amp;9Táborfalva Nagyközség Önkormányzat 2014. évi költségvetési rendelete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view="pageLayout" workbookViewId="0" topLeftCell="A10">
      <selection activeCell="A13" sqref="A13"/>
    </sheetView>
  </sheetViews>
  <sheetFormatPr defaultColWidth="9.140625" defaultRowHeight="12.75"/>
  <cols>
    <col min="2" max="2" width="45.140625" style="0" customWidth="1"/>
    <col min="3" max="3" width="20.140625" style="0" customWidth="1"/>
  </cols>
  <sheetData>
    <row r="1" spans="1:3" ht="15.75">
      <c r="A1" s="552" t="s">
        <v>325</v>
      </c>
      <c r="B1" s="553"/>
      <c r="C1" s="553"/>
    </row>
    <row r="2" spans="1:3" ht="15.75">
      <c r="A2" s="140"/>
      <c r="B2" s="141"/>
      <c r="C2" s="141"/>
    </row>
    <row r="3" spans="1:3" ht="15.75">
      <c r="A3" s="554" t="s">
        <v>73</v>
      </c>
      <c r="B3" s="555"/>
      <c r="C3" s="554"/>
    </row>
    <row r="4" spans="1:3" ht="15.75">
      <c r="A4" s="58" t="s">
        <v>67</v>
      </c>
      <c r="B4" s="58" t="s">
        <v>58</v>
      </c>
      <c r="C4" s="62" t="s">
        <v>188</v>
      </c>
    </row>
    <row r="5" spans="1:3" ht="15.75">
      <c r="A5" s="58" t="s">
        <v>47</v>
      </c>
      <c r="B5" s="53" t="s">
        <v>112</v>
      </c>
      <c r="C5" s="81">
        <v>2200</v>
      </c>
    </row>
    <row r="6" spans="1:3" ht="15.75" customHeight="1">
      <c r="A6" s="58" t="s">
        <v>48</v>
      </c>
      <c r="B6" s="52" t="s">
        <v>326</v>
      </c>
      <c r="C6" s="81">
        <v>8000</v>
      </c>
    </row>
    <row r="7" spans="1:3" ht="15.75" customHeight="1">
      <c r="A7" s="58" t="s">
        <v>49</v>
      </c>
      <c r="B7" s="53" t="s">
        <v>385</v>
      </c>
      <c r="C7" s="81">
        <v>25165</v>
      </c>
    </row>
    <row r="8" spans="1:3" ht="15.75" customHeight="1">
      <c r="A8" s="58" t="s">
        <v>50</v>
      </c>
      <c r="B8" s="53" t="s">
        <v>327</v>
      </c>
      <c r="C8" s="81">
        <v>1400</v>
      </c>
    </row>
    <row r="9" spans="1:3" ht="15.75" customHeight="1">
      <c r="A9" s="58" t="s">
        <v>51</v>
      </c>
      <c r="B9" s="53" t="s">
        <v>328</v>
      </c>
      <c r="C9" s="81">
        <v>4000</v>
      </c>
    </row>
    <row r="10" spans="1:3" ht="15.75" customHeight="1">
      <c r="A10" s="58" t="s">
        <v>52</v>
      </c>
      <c r="B10" s="53" t="s">
        <v>189</v>
      </c>
      <c r="C10" s="81">
        <v>5000</v>
      </c>
    </row>
    <row r="11" spans="1:3" ht="15.75" customHeight="1">
      <c r="A11" s="58" t="s">
        <v>53</v>
      </c>
      <c r="B11" s="53" t="s">
        <v>190</v>
      </c>
      <c r="C11" s="81">
        <v>4016</v>
      </c>
    </row>
    <row r="12" spans="1:3" ht="15.75" customHeight="1">
      <c r="A12" s="58" t="s">
        <v>54</v>
      </c>
      <c r="B12" s="53" t="s">
        <v>255</v>
      </c>
      <c r="C12" s="81">
        <v>6000</v>
      </c>
    </row>
    <row r="13" spans="1:3" ht="45.75" customHeight="1">
      <c r="A13" s="58" t="s">
        <v>55</v>
      </c>
      <c r="B13" s="53" t="s">
        <v>403</v>
      </c>
      <c r="C13" s="81">
        <v>20000</v>
      </c>
    </row>
    <row r="14" spans="1:3" ht="15.75" customHeight="1">
      <c r="A14" s="58" t="s">
        <v>56</v>
      </c>
      <c r="B14" s="53" t="s">
        <v>329</v>
      </c>
      <c r="C14" s="81">
        <v>2000</v>
      </c>
    </row>
    <row r="15" spans="1:3" ht="15.75" customHeight="1">
      <c r="A15" s="58" t="s">
        <v>5</v>
      </c>
      <c r="B15" s="53" t="s">
        <v>330</v>
      </c>
      <c r="C15" s="81">
        <v>300</v>
      </c>
    </row>
    <row r="16" spans="1:3" ht="15.75" customHeight="1">
      <c r="A16" s="58" t="s">
        <v>0</v>
      </c>
      <c r="B16" s="53" t="s">
        <v>331</v>
      </c>
      <c r="C16" s="81">
        <v>1000</v>
      </c>
    </row>
    <row r="17" spans="1:3" ht="15.75" customHeight="1">
      <c r="A17" s="58" t="s">
        <v>1</v>
      </c>
      <c r="B17" s="53" t="s">
        <v>332</v>
      </c>
      <c r="C17" s="81">
        <v>1000</v>
      </c>
    </row>
    <row r="18" spans="1:3" ht="15.75" customHeight="1">
      <c r="A18" s="58"/>
      <c r="B18" s="385" t="s">
        <v>333</v>
      </c>
      <c r="C18" s="142">
        <f>SUM(C5:C17)</f>
        <v>80081</v>
      </c>
    </row>
    <row r="19" spans="1:3" ht="15.75" customHeight="1">
      <c r="A19" s="58"/>
      <c r="B19" s="53"/>
      <c r="C19" s="81"/>
    </row>
    <row r="20" spans="1:3" ht="15.75" customHeight="1">
      <c r="A20" s="58"/>
      <c r="B20" s="214" t="s">
        <v>271</v>
      </c>
      <c r="C20" s="376">
        <f>SUM(C21:C26)</f>
        <v>53623</v>
      </c>
    </row>
    <row r="21" spans="1:3" ht="15.75" customHeight="1">
      <c r="A21" s="58" t="s">
        <v>47</v>
      </c>
      <c r="B21" s="386" t="s">
        <v>339</v>
      </c>
      <c r="C21" s="81">
        <v>10000</v>
      </c>
    </row>
    <row r="22" spans="1:3" ht="15.75" customHeight="1">
      <c r="A22" s="58" t="s">
        <v>48</v>
      </c>
      <c r="B22" s="212" t="s">
        <v>334</v>
      </c>
      <c r="C22" s="213">
        <v>10000</v>
      </c>
    </row>
    <row r="23" spans="1:3" ht="15.75" customHeight="1">
      <c r="A23" s="58" t="s">
        <v>49</v>
      </c>
      <c r="B23" s="53" t="s">
        <v>402</v>
      </c>
      <c r="C23" s="81">
        <v>5000</v>
      </c>
    </row>
    <row r="24" spans="1:3" ht="15.75" customHeight="1">
      <c r="A24" s="58" t="s">
        <v>50</v>
      </c>
      <c r="B24" s="53" t="s">
        <v>336</v>
      </c>
      <c r="C24" s="81">
        <v>3000</v>
      </c>
    </row>
    <row r="25" spans="1:3" ht="15.75" customHeight="1">
      <c r="A25" s="58" t="s">
        <v>51</v>
      </c>
      <c r="B25" s="53" t="s">
        <v>337</v>
      </c>
      <c r="C25" s="81">
        <v>5000</v>
      </c>
    </row>
    <row r="26" spans="1:3" ht="15.75">
      <c r="A26" s="58" t="s">
        <v>51</v>
      </c>
      <c r="B26" s="53" t="s">
        <v>186</v>
      </c>
      <c r="C26" s="81">
        <v>20623</v>
      </c>
    </row>
    <row r="27" spans="1:3" ht="15.75">
      <c r="A27" s="375"/>
      <c r="B27" s="87"/>
      <c r="C27" s="81"/>
    </row>
    <row r="28" spans="2:3" ht="21" customHeight="1">
      <c r="B28" s="214" t="s">
        <v>338</v>
      </c>
      <c r="C28" s="215">
        <f>SUM(C18+C20)</f>
        <v>133704</v>
      </c>
    </row>
  </sheetData>
  <sheetProtection/>
  <protectedRanges>
    <protectedRange sqref="C3" name="Tartom?ny1"/>
    <protectedRange sqref="C21" name="Tartom?ny13_1"/>
    <protectedRange sqref="C5:C19 C23:C27" name="Tartom?ny3_1"/>
    <protectedRange sqref="C21" name="Tartom?ny1_1"/>
  </protectedRanges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&amp;C&amp;U 8. melléklet  az 1/2014. (II.12.) önkormányzati rendelethez</oddHeader>
    <oddFooter>&amp;CTáborfalva Nagyközség Önkormányzat 2014. évi költségvetési rendelete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view="pageLayout" zoomScaleSheetLayoutView="100" workbookViewId="0" topLeftCell="A1">
      <selection activeCell="D7" sqref="D7"/>
    </sheetView>
  </sheetViews>
  <sheetFormatPr defaultColWidth="1.57421875" defaultRowHeight="12.75"/>
  <cols>
    <col min="1" max="1" width="46.421875" style="0" customWidth="1"/>
    <col min="2" max="2" width="4.57421875" style="34" customWidth="1"/>
    <col min="3" max="3" width="36.7109375" style="33" customWidth="1"/>
    <col min="4" max="4" width="10.28125" style="33" customWidth="1"/>
    <col min="5" max="5" width="7.00390625" style="34" customWidth="1"/>
    <col min="6" max="6" width="7.57421875" style="33" customWidth="1"/>
    <col min="7" max="7" width="7.57421875" style="35" customWidth="1"/>
    <col min="8" max="19" width="7.57421875" style="0" customWidth="1"/>
  </cols>
  <sheetData>
    <row r="1" spans="1:13" ht="36.75" customHeight="1">
      <c r="A1" s="556" t="s">
        <v>31</v>
      </c>
      <c r="B1" s="542"/>
      <c r="C1" s="542"/>
      <c r="D1" s="542"/>
      <c r="E1" s="542"/>
      <c r="F1" s="542"/>
      <c r="G1" s="542"/>
      <c r="H1" s="542"/>
      <c r="I1" s="542"/>
      <c r="J1" s="542"/>
      <c r="K1" s="195"/>
      <c r="L1" s="195"/>
      <c r="M1" s="195"/>
    </row>
    <row r="2" spans="2:7" ht="18.75" customHeight="1">
      <c r="B2" s="109"/>
      <c r="C2" s="109"/>
      <c r="D2" s="109"/>
      <c r="E2" s="109"/>
      <c r="F2" s="109"/>
      <c r="G2" s="109"/>
    </row>
    <row r="3" spans="2:13" ht="36.75" customHeight="1">
      <c r="B3" s="557" t="s">
        <v>73</v>
      </c>
      <c r="C3" s="558"/>
      <c r="D3" s="559"/>
      <c r="E3" s="196"/>
      <c r="F3" s="196"/>
      <c r="G3" s="196"/>
      <c r="H3" s="195"/>
      <c r="I3" s="195"/>
      <c r="J3" s="195"/>
      <c r="K3" s="195"/>
      <c r="L3" s="195"/>
      <c r="M3" s="195"/>
    </row>
    <row r="4" spans="2:11" s="31" customFormat="1" ht="54" customHeight="1">
      <c r="B4" s="110" t="s">
        <v>127</v>
      </c>
      <c r="C4" s="110" t="s">
        <v>58</v>
      </c>
      <c r="D4" s="110" t="s">
        <v>340</v>
      </c>
      <c r="E4" s="210"/>
      <c r="F4" s="210"/>
      <c r="G4" s="210"/>
      <c r="H4" s="6"/>
      <c r="I4" s="6"/>
      <c r="J4" s="6"/>
      <c r="K4" s="6"/>
    </row>
    <row r="5" spans="2:11" s="30" customFormat="1" ht="27" customHeight="1">
      <c r="B5" s="36" t="s">
        <v>47</v>
      </c>
      <c r="C5" s="36" t="s">
        <v>191</v>
      </c>
      <c r="D5" s="194">
        <v>1543</v>
      </c>
      <c r="E5" s="211"/>
      <c r="F5" s="211"/>
      <c r="G5" s="211"/>
      <c r="H5" s="211"/>
      <c r="I5" s="211"/>
      <c r="J5" s="211"/>
      <c r="K5" s="211"/>
    </row>
    <row r="6" spans="2:7" s="30" customFormat="1" ht="54" customHeight="1">
      <c r="B6" s="6"/>
      <c r="C6" s="29"/>
      <c r="D6" s="29"/>
      <c r="E6" s="6"/>
      <c r="F6" s="29"/>
      <c r="G6" s="32"/>
    </row>
    <row r="7" spans="2:7" s="30" customFormat="1" ht="54" customHeight="1">
      <c r="B7" s="6"/>
      <c r="C7" s="29"/>
      <c r="D7" s="29"/>
      <c r="E7" s="6"/>
      <c r="F7" s="111"/>
      <c r="G7" s="32"/>
    </row>
    <row r="8" ht="54" customHeight="1"/>
    <row r="9" ht="54" customHeight="1"/>
  </sheetData>
  <sheetProtection/>
  <mergeCells count="2">
    <mergeCell ref="A1:J1"/>
    <mergeCell ref="B3:D3"/>
  </mergeCells>
  <printOptions horizontalCentered="1"/>
  <pageMargins left="0.2" right="0.26" top="0.83" bottom="0.5905511811023623" header="0.31496062992125984" footer="0.31496062992125984"/>
  <pageSetup horizontalDpi="600" verticalDpi="600" orientation="portrait" paperSize="9" scale="68" r:id="rId1"/>
  <headerFooter alignWithMargins="0">
    <oddHeader>&amp;C 9. melléklet  az 1/2014. (II.12.) önkormányzati rendelethez</oddHeader>
    <oddFooter>&amp;CTáborfalva Nagyközség Önkormányzat 2014. évi költségvetési rendelete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Péter</dc:creator>
  <cp:keywords/>
  <dc:description/>
  <cp:lastModifiedBy>Erika</cp:lastModifiedBy>
  <cp:lastPrinted>2014-02-13T07:25:56Z</cp:lastPrinted>
  <dcterms:created xsi:type="dcterms:W3CDTF">2009-11-18T16:00:30Z</dcterms:created>
  <dcterms:modified xsi:type="dcterms:W3CDTF">2014-02-13T07:26:40Z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-9967459</vt:i4>
  </property>
  <property fmtid="{D5CDD505-2E9C-101B-9397-08002B2CF9AE}" pid="3" name="_EmailSubject">
    <vt:lpwstr>2010</vt:lpwstr>
  </property>
  <property fmtid="{D5CDD505-2E9C-101B-9397-08002B2CF9AE}" pid="4" name="_AuthorEmail">
    <vt:lpwstr>kiss-peter@nagykoros.hu</vt:lpwstr>
  </property>
  <property fmtid="{D5CDD505-2E9C-101B-9397-08002B2CF9AE}" pid="5" name="_AuthorEmailDisplayName">
    <vt:lpwstr>Polgármesteri Hivatal Nagykőrös Pénzügyi Irodavezető</vt:lpwstr>
  </property>
  <property fmtid="{D5CDD505-2E9C-101B-9397-08002B2CF9AE}" pid="6" name="_ReviewingToolsShownOnce">
    <vt:lpwstr/>
  </property>
</Properties>
</file>